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Progetto" sheetId="3" r:id="rId1"/>
    <sheet name="Moduli" sheetId="1" r:id="rId2"/>
    <sheet name="Spese Generali" sheetId="4" r:id="rId3"/>
  </sheets>
  <definedNames>
    <definedName name="_xlnm.Print_Area" localSheetId="1">Moduli!$B$1:$F$46</definedName>
    <definedName name="_xlnm.Print_Area" localSheetId="0">Progetto!$B$2:$B$6</definedName>
  </definedNames>
  <calcPr calcId="152511"/>
</workbook>
</file>

<file path=xl/calcChain.xml><?xml version="1.0" encoding="utf-8"?>
<calcChain xmlns="http://schemas.openxmlformats.org/spreadsheetml/2006/main">
  <c r="F28" i="1" l="1"/>
  <c r="F15" i="1"/>
  <c r="F16" i="1"/>
  <c r="F17" i="1"/>
  <c r="F18" i="1"/>
  <c r="F19" i="1"/>
  <c r="F20" i="1"/>
  <c r="F21" i="1"/>
  <c r="F22" i="1"/>
  <c r="F23" i="1"/>
  <c r="F24" i="1"/>
  <c r="F26" i="1"/>
  <c r="F27" i="1"/>
  <c r="F32" i="1"/>
  <c r="F38" i="1"/>
  <c r="F39" i="1"/>
  <c r="F9" i="4" s="1"/>
  <c r="E9" i="4" s="1"/>
  <c r="F6" i="1"/>
  <c r="F7" i="1"/>
  <c r="F8" i="1"/>
  <c r="F10" i="1" s="1"/>
  <c r="F10" i="4" s="1"/>
  <c r="E10" i="4" s="1"/>
  <c r="F9" i="1"/>
  <c r="E12" i="4"/>
  <c r="E13" i="4"/>
  <c r="E14" i="4"/>
  <c r="F43" i="1"/>
  <c r="F44" i="1"/>
  <c r="C19" i="4"/>
  <c r="D16" i="4"/>
  <c r="D14" i="4"/>
  <c r="D13" i="4"/>
  <c r="D12" i="4"/>
  <c r="D10" i="4"/>
  <c r="D9" i="4"/>
  <c r="D8" i="4"/>
  <c r="D19" i="4"/>
  <c r="F33" i="1" l="1"/>
  <c r="F8" i="4" s="1"/>
  <c r="E8" i="4" s="1"/>
  <c r="F45" i="1"/>
  <c r="F16" i="4" s="1"/>
  <c r="E16" i="4" s="1"/>
  <c r="F19" i="4" l="1"/>
  <c r="E19" i="4"/>
</calcChain>
</file>

<file path=xl/sharedStrings.xml><?xml version="1.0" encoding="utf-8"?>
<sst xmlns="http://schemas.openxmlformats.org/spreadsheetml/2006/main" count="106" uniqueCount="81">
  <si>
    <t>Descrizione della voce</t>
  </si>
  <si>
    <t>Num. voci</t>
  </si>
  <si>
    <t>Importo Unitario</t>
  </si>
  <si>
    <t>Costo Previsto</t>
  </si>
  <si>
    <t>Voci di Costo</t>
  </si>
  <si>
    <t>Totale Spese Generali</t>
  </si>
  <si>
    <t>ARREDI</t>
  </si>
  <si>
    <r>
      <t xml:space="preserve">Banco Antropometrico per disabili in versione monoposto ad elevazione variabile mediante la manovella estraibile,con piano in multistrato rivestito in laminato, </t>
    </r>
    <r>
      <rPr>
        <sz val="11"/>
        <color theme="1"/>
        <rFont val="Calibri"/>
        <family val="2"/>
        <scheme val="minor"/>
      </rPr>
      <t>struttura in tubolare.</t>
    </r>
  </si>
  <si>
    <t>PC integrato Core i3, RAM 4 GB, 120 GB SSD, WiFi 802.11 AC, Windows 10 pro, con serigrafia pubblicitaria fondi FESR indelebile.Logo PON e nome dell’Istituto visibile all’avvio.</t>
  </si>
  <si>
    <t xml:space="preserve">Monitor 21,5" Full HD. </t>
  </si>
  <si>
    <t>Stampante multifunzione laser b/N. Fronte retro. Scheda di rete. Vel. 30 ppm</t>
  </si>
  <si>
    <t>Document Camera 5 MPx autofocus usb</t>
  </si>
  <si>
    <t xml:space="preserve">Cuffie audio con microfono. Struttura in metallo molto resistente.Padiglione auricolare chiuso
</t>
  </si>
  <si>
    <t>Tastiera espansa colorata e trackball per disabili</t>
  </si>
  <si>
    <t>A2. Software di rete/sistema/per la sicurezza ad uso didattico esclusivo  (max 20%)</t>
  </si>
  <si>
    <t>B.  PROGETTAZIONE, COLLAUDO E PUBBLICITA'</t>
  </si>
  <si>
    <t>A.   ATTREZZATURE</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</si>
  <si>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</si>
  <si>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</si>
  <si>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</si>
  <si>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</si>
  <si>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</si>
  <si>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</si>
  <si>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Importo utilizzato</t>
  </si>
  <si>
    <t>Percentuale Utilizzata</t>
  </si>
  <si>
    <t>Percentuale max Utilizzabile</t>
  </si>
  <si>
    <t>IMPORTO MAX FINANZIABILE IVA COMPRESA</t>
  </si>
  <si>
    <t xml:space="preserve"> N.1  Armadio rack 19”. Gruppo di continuità da 400 VA. N.2 Patch Panel da 16 posti in cat.6. N.1  Multipresa a 6 posizioni con protezione magnetica. N.2 Switch 16 Porte 10/100/1000 Mbit/s. Prese, frutti, cavi e canaline</t>
  </si>
  <si>
    <t>Quadro elettrico di servizio con sezionatore di linea, gruppo magnetotermico, differenziale salvavita per regimi impulsivi ed apparecchiature elettroniche. Prese, frutti, cavi e canaline</t>
  </si>
  <si>
    <t>Poltroncina ergonomica imbottita, con braccioli, su ruote</t>
  </si>
  <si>
    <t xml:space="preserve">Scrivania allievo dim 180x80x72. Struttura portante interamente in acciaio. Piano spessore 25 mm con bordo in ABS 2 mm arrotondato su tutti gli angoli con raggio 45 mm. N.2 Divisori alt.40 cm </t>
  </si>
  <si>
    <t>Poltroncina ergonomica imbottita, senza braccioli, su ruote</t>
  </si>
  <si>
    <t xml:space="preserve">Tavolo Postazione docente ad angolo dim. cm 180x80x72 + Angolo tondo 90° + 100x80x72 ca. Struttura portante interamente in acciaio. Struttura portante interamente in acciaio. Piano spessore 25 mm con bordo in ABS 2 mm arrotondato su tutti gli angoli con raggio 45 mm. </t>
  </si>
  <si>
    <t>A3. Arredi necessari alla fruibilitàdell'ambiente realizzato (max 10%)</t>
  </si>
  <si>
    <t>Rete Didattica Software Linguistica Audio Attiva Comparativa. Invio video in real time a tutta la classe, anche in WiFi. 16 gruppi audio, Pairing, audio di qualità, tutte le funzioni linguistiche.Gestione centralizzata dei TeachRecorder degli allievi. Regolazioni dell'audio degli allievi centralizzate in cattedra. Application Manager per lancio programmi ed esercizi negli allievi. File Manager per distribuzione e ritiro compiti. Chat collettiva per esercitazioni scritte dal vivo in lingua straniera .MODULO LINGUISTICO COMPARATIVO 16 gruppi audio - Pairing a libera assegnazione. Funzione Interpretariato. Registratore comparativo digitale. Segnalibri illimitati. Macrofunzioni: avvio automatico della registrazione al termine dell'ascolto
della pista master - ascolto sequenziale delle due tracce.
- registrazione della pista student durante l'ascolto della pista master per la trad. simultanea - riascolto simultaneo delle due tracce. Finestra di lettura del testo del brano della pista master (sincronizzato) Finestra di scrittura per la trascrizione del brano della pista master (dettato)
e per le risposte scritte alle domande orali ascoltate dalla pista master.</t>
  </si>
  <si>
    <t>A1. Acquisti attrezzature, strumentazione,hardware (min 55%)</t>
  </si>
  <si>
    <t>Importo min/max utilizzabile</t>
  </si>
  <si>
    <t>Access Point dual radio AC. Tecnologia 802.11ac Wave 2 MU‑MIMO. Hardware dedicato e ottimizzazione throughput multi‑user, latenza ridotta. Funzionalita MU-MIMO e BEAMFORMING. Software di gestione.</t>
  </si>
  <si>
    <t>Descrizione Progetto (minore di 1300 caratteri)</t>
  </si>
  <si>
    <t>Sistema per la realizzazione del libretto dello studente web oriented utilizzando applicativi open source</t>
  </si>
  <si>
    <t>Corso di Lingue (Inglese, Tedesco e Spagnolo)</t>
  </si>
  <si>
    <t xml:space="preserve">Configurazione server applicativo per la realizzazione del libretto dello studente Web Oriented utilizzando applicativi Open Source, integrato con il sistema di E-Learning (C.4 - 18 punti) </t>
  </si>
  <si>
    <t>Schermo interattivo 65”. Multitouch a dieci punti. Risoluzione Full HD. Audio integrato. Wireless integrato. Android integrato. Corso di addestramento, Software di gestione e collaborativo</t>
  </si>
  <si>
    <t>Pedana Docente con piano rivestito in gomma bullonata e botola per accesso agli impianti</t>
  </si>
  <si>
    <t>LABORATORIO LINGUISTICO MULTIMEDIALE AUDIO ATTIVO COMPARATIVO CON POSTAZIONE PER DIVERSAMENTE ABILI E SISTEMA DI VIDEOCONFERENZA</t>
  </si>
  <si>
    <t>Rete Lan Gigabit comprendente: N° 27 punti rete. Certificazione con strumento calibrato..</t>
  </si>
  <si>
    <t>N. 27 Punti elettrici. Rilascio certificazione impianto secondo Legge 37/2008. Impianto elettrico per ogni postazione.</t>
  </si>
  <si>
    <t>Sistema di videoconferenza. Sensore di immagini 8 MPixel,risoluzione uscita video Full-HD 1080p a 30 fps reali. Angolo di visione 120° (diagonale) e 100° (orizzontale). Regolazione PAN, TILT e ZOOM digitali tramite App gratuita per Android e IOS. Copri obbiettivo meccanico a scorrimento. Uscita video HDMI con audio, uscita USB con cavo 5 metri. Incluso treppiedi da tavolo. Incluso Microfono omnidirezionale wireless a batteria con AEC &amp; NR, SNR 58 dBA, range di lavoro 10 metri. Ottica F 2.0. Zoom digitale fino a ingrandimento 8X FullHD. LED di notifica per attivazione telecamera e microfono. Attacco di sicurezza Kensington. Frequenza gestita dal microfono: 2.404 – 2.476 GHz. Range di lavoro: 10 metri. Sensibilità microfono: -36dB +/-3dB. Microfono SNR: 58dBA @ 1KHz, 1Pa. Autonomia: 8 ora continuative con batterie Zinco-Carbone</t>
  </si>
  <si>
    <t>Configurazione sistema di videoconferenza</t>
  </si>
  <si>
    <t>ATTREZZATURE VARIE</t>
  </si>
  <si>
    <t>SOFTWARE</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</si>
  <si>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</si>
  <si>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</si>
  <si>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</si>
  <si>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r>
      <t xml:space="preserve">OBIETTIVI E FINALITÀ DELLA SOLUZIONE
</t>
    </r>
    <r>
      <rPr>
        <sz val="14"/>
        <rFont val="Arial"/>
        <family val="2"/>
      </rPr>
      <t>Dotare la Scuola di un Laboratorio per le lingue con registratore digitale audio attivo comparativo (AAC) e postazione dedicata ai diversamente abili</t>
    </r>
    <r>
      <rPr>
        <b/>
        <u/>
        <sz val="14"/>
        <color rgb="FFFF0000"/>
        <rFont val="Arial"/>
        <family val="2"/>
      </rPr>
      <t xml:space="preserve">
LA SOLUZIONE È COMPOSTA DA:
</t>
    </r>
    <r>
      <rPr>
        <sz val="14"/>
        <rFont val="Arial"/>
        <family val="2"/>
      </rPr>
      <t>Area Insegnamento con Arredi, PC, Periferiche, Rete Didattica Multimediale Linguistica audio attiva comparativa, Corsi di Lingue, Videoconferenza, Schermo Interattivo multi-touch. Questa area rappresenta il luogo in cui l’insegnante somministra periodicamente ai propri allievi esercizi linguistici uguali per tutti con lo scopo di fissare le principali strutture linguistiche presentate in classe. Postazione dedicata agli alunni diversamente abili con tavolo antropomorfico e funzionalità software di ausilio.</t>
    </r>
  </si>
  <si>
    <t>Click qui per la Descrizione del Progetto</t>
  </si>
  <si>
    <t>Click qui per la Matrice Acquisti</t>
  </si>
  <si>
    <t>Click qui per il riepilogo delle Spese Generali</t>
  </si>
  <si>
    <t>PICCOLI ADATTAMENTI EDILIZI</t>
  </si>
  <si>
    <t>Tipologia Fornitura</t>
  </si>
  <si>
    <t>Totale Costo Software</t>
  </si>
  <si>
    <t>Totale Costo Adattamenti Edilizi</t>
  </si>
  <si>
    <t>Totale Costo Attrezzature</t>
  </si>
  <si>
    <t>Totale Costo Arredi</t>
  </si>
  <si>
    <t>Materiale di arredo correlato alla nuova metodologia didattica e/o all'infrastruttura di rete</t>
  </si>
  <si>
    <t>Arredi mobili e modulari</t>
  </si>
  <si>
    <t>Pc Desktop (PC fisso)</t>
  </si>
  <si>
    <t>Altri dispositivi input/output (hardware)</t>
  </si>
  <si>
    <t>Stampanti, b/n o colori</t>
  </si>
  <si>
    <t>Altri dispositivi di fruizione individuale</t>
  </si>
  <si>
    <t>Schermi interattivi e non</t>
  </si>
  <si>
    <t>Attrezzature di base ed infrastrutture per laboratorio (esclusi i lab musicali coreutici)</t>
  </si>
  <si>
    <t xml:space="preserve">Armadi di rete
</t>
  </si>
  <si>
    <t>Access point per esterni, hotspot per offrire informazioni utili in collegamento wireless</t>
  </si>
  <si>
    <t xml:space="preserve">Attrezzature di base ed infrastrutture per laboratorio </t>
  </si>
  <si>
    <t>Ausili hardware per l'utilizzo dei dispositivi tecnologici da parte di utenti con disabilità</t>
  </si>
  <si>
    <t>Altri dispositivi di fruizione collettiva</t>
  </si>
  <si>
    <t xml:space="preserve">Altri Software per i sistemi di gestione degli ambienti di apprendimento e della comunicazione
</t>
  </si>
  <si>
    <t xml:space="preserve">Software di rete
</t>
  </si>
  <si>
    <t>Software didattici</t>
  </si>
  <si>
    <t>Attività configurazione apparati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</si>
</sst>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00\ &quot;€&quot;_-;\-* #,##0.00\ &quot;€&quot;_-;_-* &quot;-&quot;??\ &quot;€&quot;_-;_-@_-"/>
    <numFmt numFmtId="165" formatCode="&quot;€&quot;\ #,##0.00"/>
  </numFmts>
  <fonts count="30"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4"/>
      <color rgb="FFFF0000"/>
      <name val="Arial"/>
      <family val="2"/>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sz val="12"/>
      <color rgb="FFFF0000"/>
      <name val="Arial"/>
      <family val="2"/>
    </font>
    <font>
      <b/>
      <sz val="16"/>
      <color rgb="FFFF0000"/>
      <name val="Times New Roman"/>
      <family val="1"/>
    </font>
    <font>
      <sz val="10"/>
      <color rgb="FF000000"/>
      <name val="Verdana"/>
      <family val="2"/>
    </font>
    <font>
      <b/>
      <sz val="20"/>
      <color rgb="FFFF0000"/>
      <name val="Times New Roman"/>
      <family val="1"/>
    </font>
    <font>
      <b/>
      <sz val="11"/>
      <name val="Arial"/>
      <family val="2"/>
    </font>
    <font>
      <sz val="14"/>
      <name val="Arial"/>
      <family val="2"/>
    </font>
    <font>
      <b/>
      <sz val="11"/>
      <color theme="1"/>
      <name val="Calibri"/>
      <family val="2"/>
      <scheme val="minor"/>
    </font>
    <font>
      <b/>
      <sz val="10"/>
      <color theme="1"/>
      <name val="Calibri"/>
      <family val="2"/>
      <scheme val="minor"/>
    </font>
    <font>
      <b/>
      <u/>
      <sz val="18"/>
      <color theme="10"/>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cellStyleXfs>
  <cellXfs count="61">
    <xf numFmtId="0" fontId="0" fillId="0" borderId="0" xfId="0"/>
    <xf numFmtId="0" fontId="3" fillId="0" borderId="0" xfId="0" applyFont="1"/>
    <xf numFmtId="0" fontId="3" fillId="0" borderId="0" xfId="0" applyFont="1" applyAlignment="1">
      <alignment horizontal="center"/>
    </xf>
    <xf numFmtId="0" fontId="2" fillId="0" borderId="0" xfId="0" applyFont="1"/>
    <xf numFmtId="0" fontId="5" fillId="0" borderId="0" xfId="0" applyFont="1" applyAlignment="1">
      <alignment vertical="center"/>
    </xf>
    <xf numFmtId="0" fontId="4" fillId="0" borderId="0" xfId="0" applyFont="1" applyAlignment="1">
      <alignment vertical="center"/>
    </xf>
    <xf numFmtId="0" fontId="5"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right" vertical="center" wrapText="1"/>
    </xf>
    <xf numFmtId="165" fontId="8" fillId="2" borderId="1" xfId="1" applyNumberFormat="1" applyFont="1" applyFill="1" applyBorder="1" applyAlignment="1">
      <alignment horizontal="right" vertical="center" wrapText="1"/>
    </xf>
    <xf numFmtId="0" fontId="7" fillId="2" borderId="1" xfId="0" applyFont="1" applyFill="1" applyBorder="1" applyAlignment="1">
      <alignment vertical="center" wrapText="1"/>
    </xf>
    <xf numFmtId="0" fontId="12" fillId="0" borderId="0" xfId="3" applyFont="1" applyAlignment="1">
      <alignment horizontal="center"/>
    </xf>
    <xf numFmtId="0" fontId="13" fillId="0" borderId="0" xfId="0" applyFont="1" applyAlignment="1">
      <alignment horizontal="center"/>
    </xf>
    <xf numFmtId="0" fontId="15" fillId="0" borderId="0" xfId="0" applyFont="1" applyAlignment="1">
      <alignment horizontal="justify" vertical="center"/>
    </xf>
    <xf numFmtId="0" fontId="3"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16" fillId="0" borderId="0" xfId="0" applyFont="1" applyAlignment="1">
      <alignment horizontal="left" vertical="center"/>
    </xf>
    <xf numFmtId="0" fontId="0" fillId="0" borderId="0" xfId="0" applyAlignment="1">
      <alignment horizontal="left" vertical="center" indent="1"/>
    </xf>
    <xf numFmtId="0" fontId="23" fillId="0" borderId="0" xfId="0" applyFont="1" applyAlignment="1">
      <alignment horizontal="left" vertical="center" indent="1"/>
    </xf>
    <xf numFmtId="0" fontId="23" fillId="0" borderId="0" xfId="0" applyFont="1" applyAlignment="1">
      <alignment horizontal="left" vertical="center" indent="2"/>
    </xf>
    <xf numFmtId="165" fontId="2" fillId="0" borderId="0" xfId="0" applyNumberFormat="1" applyFont="1"/>
    <xf numFmtId="0" fontId="10" fillId="4" borderId="1" xfId="0" applyFont="1" applyFill="1" applyBorder="1" applyAlignment="1">
      <alignment vertical="center" wrapText="1"/>
    </xf>
    <xf numFmtId="10" fontId="10" fillId="4" borderId="1" xfId="2" applyNumberFormat="1" applyFont="1" applyFill="1" applyBorder="1" applyAlignment="1">
      <alignment horizontal="center" vertical="center" wrapText="1"/>
    </xf>
    <xf numFmtId="165" fontId="10" fillId="4" borderId="1" xfId="0" applyNumberFormat="1" applyFont="1" applyFill="1" applyBorder="1" applyAlignment="1">
      <alignment horizontal="right" vertical="center" wrapText="1"/>
    </xf>
    <xf numFmtId="10" fontId="10" fillId="4"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10"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right" vertical="center" wrapText="1"/>
    </xf>
    <xf numFmtId="164" fontId="2" fillId="0" borderId="0" xfId="4" applyFont="1"/>
    <xf numFmtId="44" fontId="2" fillId="0" borderId="0" xfId="0" applyNumberFormat="1" applyFont="1"/>
    <xf numFmtId="44" fontId="2" fillId="0" borderId="0" xfId="4" applyNumberFormat="1" applyFont="1"/>
    <xf numFmtId="0" fontId="25" fillId="4" borderId="1" xfId="0" applyFont="1" applyFill="1" applyBorder="1" applyAlignment="1">
      <alignment vertical="center" wrapText="1"/>
    </xf>
    <xf numFmtId="44" fontId="25" fillId="4" borderId="1" xfId="0" applyNumberFormat="1" applyFont="1" applyFill="1" applyBorder="1" applyAlignment="1">
      <alignment vertical="center" wrapText="1"/>
    </xf>
    <xf numFmtId="0" fontId="14" fillId="0" borderId="0" xfId="0" applyFont="1" applyAlignment="1">
      <alignment horizontal="left" vertical="center" wrapText="1"/>
    </xf>
    <xf numFmtId="0" fontId="27" fillId="0" borderId="0" xfId="0" applyFont="1"/>
    <xf numFmtId="9" fontId="27" fillId="0" borderId="0" xfId="0" applyNumberFormat="1" applyFont="1"/>
    <xf numFmtId="0" fontId="28" fillId="0" borderId="0" xfId="0" applyFont="1"/>
    <xf numFmtId="0" fontId="29" fillId="0" borderId="0" xfId="3" applyFont="1" applyAlignment="1">
      <alignment horizontal="center" vertical="center"/>
    </xf>
    <xf numFmtId="0" fontId="24" fillId="0" borderId="0" xfId="0" applyFont="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2" fillId="0" borderId="1" xfId="0" applyFont="1" applyBorder="1"/>
    <xf numFmtId="0" fontId="2" fillId="6" borderId="1" xfId="0" applyFont="1" applyFill="1" applyBorder="1" applyAlignment="1"/>
    <xf numFmtId="0" fontId="0" fillId="6" borderId="1" xfId="0" applyFill="1" applyBorder="1" applyAlignment="1"/>
    <xf numFmtId="0" fontId="2" fillId="6" borderId="2" xfId="0" applyFont="1" applyFill="1" applyBorder="1" applyAlignment="1"/>
    <xf numFmtId="0" fontId="5" fillId="0" borderId="1" xfId="0" applyFont="1" applyBorder="1" applyAlignment="1">
      <alignment vertical="center" wrapText="1"/>
    </xf>
    <xf numFmtId="0" fontId="21"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0" fillId="0" borderId="0" xfId="0" applyAlignment="1">
      <alignment horizontal="center"/>
    </xf>
    <xf numFmtId="0" fontId="0" fillId="5" borderId="1" xfId="0" applyFill="1" applyBorder="1" applyAlignment="1">
      <alignment horizontal="center"/>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cellXfs>
  <cellStyles count="5">
    <cellStyle name="Collegamento ipertestuale" xfId="3" builtinId="8"/>
    <cellStyle name="Migliaia" xfId="1" builtinId="3"/>
    <cellStyle name="Normale" xfId="0" builtinId="0"/>
    <cellStyle name="Percentuale" xfId="2" builtinId="5"/>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7380000</xdr:colOff>
      <xdr:row>0</xdr:row>
      <xdr:rowOff>666867</xdr:rowOff>
    </xdr:to>
    <xdr:pic>
      <xdr:nvPicPr>
        <xdr:cNvPr id="4"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7380000" cy="666867"/>
        </a:xfrm>
        <a:prstGeom prst="rect">
          <a:avLst/>
        </a:prstGeom>
      </xdr:spPr>
    </xdr:pic>
    <xdr:clientData/>
  </xdr:twoCellAnchor>
  <xdr:twoCellAnchor editAs="oneCell">
    <xdr:from>
      <xdr:col>1</xdr:col>
      <xdr:colOff>0</xdr:colOff>
      <xdr:row>2</xdr:row>
      <xdr:rowOff>1</xdr:rowOff>
    </xdr:from>
    <xdr:to>
      <xdr:col>1</xdr:col>
      <xdr:colOff>7560000</xdr:colOff>
      <xdr:row>2</xdr:row>
      <xdr:rowOff>4540366</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743076"/>
          <a:ext cx="7560000" cy="4540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4</xdr:col>
      <xdr:colOff>483900</xdr:colOff>
      <xdr:row>0</xdr:row>
      <xdr:rowOff>743067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76200"/>
          <a:ext cx="7380000" cy="666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102900</xdr:colOff>
      <xdr:row>0</xdr:row>
      <xdr:rowOff>666867</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80000" cy="66686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67"/>
  <sheetViews>
    <sheetView tabSelected="1" workbookViewId="0"/>
  </sheetViews>
  <sheetFormatPr defaultRowHeight="15" x14ac:dyDescent="0.25"/>
  <cols>
    <col min="2" max="2" width="116.140625" customWidth="1"/>
  </cols>
  <sheetData>
    <row r="1" spans="2:2" ht="54" customHeight="1" x14ac:dyDescent="0.4">
      <c r="B1" s="16"/>
    </row>
    <row r="2" spans="2:2" ht="83.25" customHeight="1" x14ac:dyDescent="0.25">
      <c r="B2" s="47" t="s">
        <v>44</v>
      </c>
    </row>
    <row r="3" spans="2:2" ht="375.75" customHeight="1" x14ac:dyDescent="0.5">
      <c r="B3" s="17"/>
    </row>
    <row r="4" spans="2:2" x14ac:dyDescent="0.25">
      <c r="B4" s="21" t="s">
        <v>38</v>
      </c>
    </row>
    <row r="5" spans="2:2" ht="218.25" customHeight="1" x14ac:dyDescent="0.25">
      <c r="B5" s="42" t="s">
        <v>54</v>
      </c>
    </row>
    <row r="6" spans="2:2" x14ac:dyDescent="0.25">
      <c r="B6" s="21"/>
    </row>
    <row r="7" spans="2:2" ht="23.25" x14ac:dyDescent="0.25">
      <c r="B7" s="46" t="s">
        <v>56</v>
      </c>
    </row>
    <row r="8" spans="2:2" ht="23.25" x14ac:dyDescent="0.25">
      <c r="B8" s="46" t="s">
        <v>57</v>
      </c>
    </row>
    <row r="9" spans="2:2" ht="15.75" x14ac:dyDescent="0.25">
      <c r="B9" s="20"/>
    </row>
    <row r="10" spans="2:2" x14ac:dyDescent="0.25">
      <c r="B10" s="19"/>
    </row>
    <row r="11" spans="2:2" x14ac:dyDescent="0.25">
      <c r="B11" s="19"/>
    </row>
    <row r="12" spans="2:2" x14ac:dyDescent="0.25">
      <c r="B12" s="19"/>
    </row>
    <row r="13" spans="2:2" x14ac:dyDescent="0.25">
      <c r="B13" s="19"/>
    </row>
    <row r="14" spans="2:2" ht="15.75" x14ac:dyDescent="0.25">
      <c r="B14" s="20"/>
    </row>
    <row r="15" spans="2:2" x14ac:dyDescent="0.25">
      <c r="B15" s="19"/>
    </row>
    <row r="16" spans="2:2" x14ac:dyDescent="0.25">
      <c r="B16" s="19"/>
    </row>
    <row r="17" spans="2:2" x14ac:dyDescent="0.25">
      <c r="B17" s="19"/>
    </row>
    <row r="18" spans="2:2" x14ac:dyDescent="0.25">
      <c r="B18" s="19"/>
    </row>
    <row r="19" spans="2:2" ht="15.75" x14ac:dyDescent="0.25">
      <c r="B19" s="20"/>
    </row>
    <row r="20" spans="2:2" x14ac:dyDescent="0.25">
      <c r="B20" s="19"/>
    </row>
    <row r="21" spans="2:2" x14ac:dyDescent="0.25">
      <c r="B21" s="19"/>
    </row>
    <row r="22" spans="2:2" x14ac:dyDescent="0.25">
      <c r="B22" s="19"/>
    </row>
    <row r="23" spans="2:2" x14ac:dyDescent="0.25">
      <c r="B23" s="19"/>
    </row>
    <row r="24" spans="2:2" x14ac:dyDescent="0.25">
      <c r="B24" s="19"/>
    </row>
    <row r="25" spans="2:2" x14ac:dyDescent="0.25">
      <c r="B25" s="19"/>
    </row>
    <row r="26" spans="2:2" ht="15.75" x14ac:dyDescent="0.25">
      <c r="B26" s="20"/>
    </row>
    <row r="27" spans="2:2" x14ac:dyDescent="0.25">
      <c r="B27" s="19"/>
    </row>
    <row r="28" spans="2:2" x14ac:dyDescent="0.25">
      <c r="B28" s="19"/>
    </row>
    <row r="29" spans="2:2" x14ac:dyDescent="0.25">
      <c r="B29" s="18"/>
    </row>
    <row r="30" spans="2:2" x14ac:dyDescent="0.25">
      <c r="B30" s="19"/>
    </row>
    <row r="31" spans="2:2" x14ac:dyDescent="0.25">
      <c r="B31" s="19"/>
    </row>
    <row r="32" spans="2:2" x14ac:dyDescent="0.25">
      <c r="B32" s="19"/>
    </row>
    <row r="33" spans="2:2" x14ac:dyDescent="0.25">
      <c r="B33" s="19"/>
    </row>
    <row r="34" spans="2:2" x14ac:dyDescent="0.25">
      <c r="B34" s="21"/>
    </row>
    <row r="35" spans="2:2" ht="15.75" x14ac:dyDescent="0.25">
      <c r="B35" s="20"/>
    </row>
    <row r="36" spans="2:2" x14ac:dyDescent="0.25">
      <c r="B36" s="19"/>
    </row>
    <row r="37" spans="2:2" x14ac:dyDescent="0.25">
      <c r="B37" s="18"/>
    </row>
    <row r="38" spans="2:2" x14ac:dyDescent="0.25">
      <c r="B38" s="19"/>
    </row>
    <row r="39" spans="2:2" x14ac:dyDescent="0.25">
      <c r="B39" s="19"/>
    </row>
    <row r="40" spans="2:2" x14ac:dyDescent="0.25">
      <c r="B40" s="19"/>
    </row>
    <row r="41" spans="2:2" x14ac:dyDescent="0.25">
      <c r="B41" s="19"/>
    </row>
    <row r="42" spans="2:2" ht="15.75" x14ac:dyDescent="0.25">
      <c r="B42" s="22"/>
    </row>
    <row r="43" spans="2:2" ht="15.75" x14ac:dyDescent="0.25">
      <c r="B43" s="20"/>
    </row>
    <row r="44" spans="2:2" x14ac:dyDescent="0.25">
      <c r="B44" s="19"/>
    </row>
    <row r="45" spans="2:2" x14ac:dyDescent="0.25">
      <c r="B45" s="18"/>
    </row>
    <row r="46" spans="2:2" x14ac:dyDescent="0.25">
      <c r="B46" s="19"/>
    </row>
    <row r="47" spans="2:2" x14ac:dyDescent="0.25">
      <c r="B47" s="19"/>
    </row>
    <row r="48" spans="2:2" x14ac:dyDescent="0.25">
      <c r="B48" s="18"/>
    </row>
    <row r="49" spans="2:2" x14ac:dyDescent="0.25">
      <c r="B49" s="19"/>
    </row>
    <row r="50" spans="2:2" x14ac:dyDescent="0.25">
      <c r="B50" s="19"/>
    </row>
    <row r="51" spans="2:2" x14ac:dyDescent="0.25">
      <c r="B51" s="19"/>
    </row>
    <row r="52" spans="2:2" x14ac:dyDescent="0.25">
      <c r="B52" s="19"/>
    </row>
    <row r="53" spans="2:2" ht="20.25" x14ac:dyDescent="0.25">
      <c r="B53" s="23"/>
    </row>
    <row r="54" spans="2:2" ht="15.75" x14ac:dyDescent="0.25">
      <c r="B54" s="20"/>
    </row>
    <row r="55" spans="2:2" x14ac:dyDescent="0.25">
      <c r="B55" s="24"/>
    </row>
    <row r="56" spans="2:2" x14ac:dyDescent="0.25">
      <c r="B56" s="24"/>
    </row>
    <row r="57" spans="2:2" x14ac:dyDescent="0.25">
      <c r="B57" s="25"/>
    </row>
    <row r="58" spans="2:2" x14ac:dyDescent="0.25">
      <c r="B58" s="26"/>
    </row>
    <row r="59" spans="2:2" x14ac:dyDescent="0.25">
      <c r="B59" s="27"/>
    </row>
    <row r="60" spans="2:2" x14ac:dyDescent="0.25">
      <c r="B60" s="27"/>
    </row>
    <row r="61" spans="2:2" x14ac:dyDescent="0.25">
      <c r="B61" s="27"/>
    </row>
    <row r="62" spans="2:2" x14ac:dyDescent="0.25">
      <c r="B62" s="27"/>
    </row>
    <row r="63" spans="2:2" x14ac:dyDescent="0.25">
      <c r="B63" s="28"/>
    </row>
    <row r="64" spans="2:2" x14ac:dyDescent="0.25">
      <c r="B64" s="28"/>
    </row>
    <row r="65" spans="2:2" x14ac:dyDescent="0.25">
      <c r="B65" s="28"/>
    </row>
    <row r="66" spans="2:2" x14ac:dyDescent="0.25">
      <c r="B66" s="27"/>
    </row>
    <row r="67" spans="2:2" x14ac:dyDescent="0.25">
      <c r="B67" s="27"/>
    </row>
  </sheetData>
  <hyperlinks>
    <hyperlink ref="B7" location="Moduli!A1" display="Click qui per la Matrice Acquisti"/>
    <hyperlink ref="B8" location="'Spese Generali'!A1" display="Click qui per il riepilogo delle Spese Generali"/>
  </hyperlink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2"/>
  <sheetViews>
    <sheetView workbookViewId="0"/>
  </sheetViews>
  <sheetFormatPr defaultColWidth="9" defaultRowHeight="15" x14ac:dyDescent="0.25"/>
  <cols>
    <col min="2" max="2" width="20.140625" customWidth="1"/>
    <col min="3" max="3" width="73.28515625" style="1" customWidth="1"/>
    <col min="4" max="4" width="10.7109375" style="1" customWidth="1"/>
    <col min="5" max="5" width="13" style="2" customWidth="1"/>
    <col min="6" max="6" width="13.7109375" style="1" customWidth="1"/>
    <col min="7" max="7" width="10.42578125" bestFit="1" customWidth="1"/>
    <col min="8" max="8" width="14.28515625" customWidth="1"/>
  </cols>
  <sheetData>
    <row r="1" spans="2:9" ht="64.5" customHeight="1" x14ac:dyDescent="0.25">
      <c r="B1" s="57"/>
      <c r="C1" s="57"/>
      <c r="D1" s="57"/>
      <c r="E1" s="57"/>
      <c r="F1" s="57"/>
    </row>
    <row r="2" spans="2:9" ht="72.75" customHeight="1" x14ac:dyDescent="0.25">
      <c r="B2" s="56" t="s">
        <v>44</v>
      </c>
      <c r="C2" s="56"/>
      <c r="D2" s="56"/>
      <c r="E2" s="56"/>
      <c r="F2" s="56"/>
      <c r="G2" s="5"/>
      <c r="H2" s="5"/>
      <c r="I2" s="5"/>
    </row>
    <row r="3" spans="2:9" ht="15" customHeight="1" x14ac:dyDescent="0.25">
      <c r="B3" s="58"/>
      <c r="C3" s="58"/>
      <c r="D3" s="58"/>
      <c r="E3" s="58"/>
      <c r="F3" s="58"/>
      <c r="G3" s="43"/>
      <c r="H3" s="44"/>
    </row>
    <row r="4" spans="2:9" s="3" customFormat="1" ht="15.75" x14ac:dyDescent="0.25">
      <c r="B4" s="55" t="s">
        <v>6</v>
      </c>
      <c r="C4" s="55"/>
      <c r="D4" s="55"/>
      <c r="E4" s="55"/>
      <c r="F4" s="55"/>
      <c r="G4" s="43"/>
      <c r="H4" s="45"/>
    </row>
    <row r="5" spans="2:9" s="3" customFormat="1" ht="22.5" x14ac:dyDescent="0.2">
      <c r="B5" s="48" t="s">
        <v>59</v>
      </c>
      <c r="C5" s="48" t="s">
        <v>0</v>
      </c>
      <c r="D5" s="49" t="s">
        <v>1</v>
      </c>
      <c r="E5" s="49" t="s">
        <v>2</v>
      </c>
      <c r="F5" s="49" t="s">
        <v>3</v>
      </c>
    </row>
    <row r="6" spans="2:9" s="3" customFormat="1" ht="63.75" x14ac:dyDescent="0.2">
      <c r="B6" s="9" t="s">
        <v>64</v>
      </c>
      <c r="C6" s="9" t="s">
        <v>32</v>
      </c>
      <c r="D6" s="10">
        <v>1</v>
      </c>
      <c r="E6" s="11">
        <v>407</v>
      </c>
      <c r="F6" s="11">
        <f t="shared" ref="F6" si="0">(D6*E6)</f>
        <v>407</v>
      </c>
      <c r="G6" s="39"/>
      <c r="H6" s="38"/>
    </row>
    <row r="7" spans="2:9" s="3" customFormat="1" ht="25.5" x14ac:dyDescent="0.2">
      <c r="B7" s="9" t="s">
        <v>65</v>
      </c>
      <c r="C7" s="9" t="s">
        <v>29</v>
      </c>
      <c r="D7" s="10">
        <v>1</v>
      </c>
      <c r="E7" s="11">
        <v>92</v>
      </c>
      <c r="F7" s="11">
        <f t="shared" ref="F7:F8" si="1">(D7*E7)</f>
        <v>92</v>
      </c>
      <c r="G7" s="39"/>
      <c r="H7" s="38"/>
    </row>
    <row r="8" spans="2:9" s="3" customFormat="1" ht="63.75" x14ac:dyDescent="0.2">
      <c r="B8" s="9" t="s">
        <v>64</v>
      </c>
      <c r="C8" s="9" t="s">
        <v>30</v>
      </c>
      <c r="D8" s="10">
        <v>12</v>
      </c>
      <c r="E8" s="11">
        <v>273</v>
      </c>
      <c r="F8" s="11">
        <f t="shared" si="1"/>
        <v>3276</v>
      </c>
      <c r="G8" s="39"/>
      <c r="H8" s="38"/>
    </row>
    <row r="9" spans="2:9" s="3" customFormat="1" ht="25.5" x14ac:dyDescent="0.2">
      <c r="B9" s="9" t="s">
        <v>65</v>
      </c>
      <c r="C9" s="9" t="s">
        <v>31</v>
      </c>
      <c r="D9" s="10">
        <v>25</v>
      </c>
      <c r="E9" s="11">
        <v>49</v>
      </c>
      <c r="F9" s="11">
        <f t="shared" ref="F9" si="2">(D9*E9)</f>
        <v>1225</v>
      </c>
      <c r="G9" s="39"/>
      <c r="H9" s="38"/>
    </row>
    <row r="10" spans="2:9" s="3" customFormat="1" ht="12.75" x14ac:dyDescent="0.2">
      <c r="B10" s="12" t="s">
        <v>63</v>
      </c>
      <c r="C10" s="53"/>
      <c r="D10" s="13"/>
      <c r="E10" s="14"/>
      <c r="F10" s="14">
        <f>SUM(F6:F9)</f>
        <v>5000</v>
      </c>
      <c r="G10" s="37"/>
      <c r="H10" s="38"/>
    </row>
    <row r="12" spans="2:9" s="3" customFormat="1" ht="34.5" customHeight="1" x14ac:dyDescent="0.2">
      <c r="B12" s="55" t="s">
        <v>51</v>
      </c>
      <c r="C12" s="55"/>
      <c r="D12" s="55"/>
      <c r="E12" s="55"/>
      <c r="F12" s="55"/>
      <c r="G12" s="37"/>
      <c r="H12" s="38"/>
    </row>
    <row r="13" spans="2:9" s="3" customFormat="1" ht="15.75" customHeight="1" x14ac:dyDescent="0.2">
      <c r="B13" s="55" t="s">
        <v>49</v>
      </c>
      <c r="C13" s="55"/>
      <c r="D13" s="55"/>
      <c r="E13" s="55"/>
      <c r="F13" s="55"/>
      <c r="G13" s="37"/>
      <c r="H13" s="38"/>
    </row>
    <row r="14" spans="2:9" s="3" customFormat="1" ht="22.5" x14ac:dyDescent="0.2">
      <c r="B14" s="48" t="s">
        <v>59</v>
      </c>
      <c r="C14" s="48" t="s">
        <v>0</v>
      </c>
      <c r="D14" s="49" t="s">
        <v>1</v>
      </c>
      <c r="E14" s="49" t="s">
        <v>2</v>
      </c>
      <c r="F14" s="49" t="s">
        <v>3</v>
      </c>
      <c r="G14" s="37"/>
      <c r="H14" s="38"/>
    </row>
    <row r="15" spans="2:9" s="3" customFormat="1" ht="38.25" x14ac:dyDescent="0.2">
      <c r="B15" s="9" t="s">
        <v>66</v>
      </c>
      <c r="C15" s="9" t="s">
        <v>8</v>
      </c>
      <c r="D15" s="10">
        <v>26</v>
      </c>
      <c r="E15" s="11">
        <v>696</v>
      </c>
      <c r="F15" s="11">
        <f t="shared" ref="F15" si="3">(D15*E15)</f>
        <v>18096</v>
      </c>
      <c r="G15" s="39"/>
      <c r="H15" s="38"/>
    </row>
    <row r="16" spans="2:9" s="3" customFormat="1" ht="25.5" x14ac:dyDescent="0.2">
      <c r="B16" s="9" t="s">
        <v>67</v>
      </c>
      <c r="C16" s="9" t="s">
        <v>9</v>
      </c>
      <c r="D16" s="10">
        <v>26</v>
      </c>
      <c r="E16" s="11">
        <v>158</v>
      </c>
      <c r="F16" s="11">
        <f t="shared" ref="F16:F19" si="4">(D16*E16)</f>
        <v>4108</v>
      </c>
      <c r="G16" s="39"/>
      <c r="H16" s="38"/>
    </row>
    <row r="17" spans="2:8" s="3" customFormat="1" ht="12.75" x14ac:dyDescent="0.2">
      <c r="B17" s="9" t="s">
        <v>68</v>
      </c>
      <c r="C17" s="9" t="s">
        <v>10</v>
      </c>
      <c r="D17" s="10">
        <v>1</v>
      </c>
      <c r="E17" s="11">
        <v>248</v>
      </c>
      <c r="F17" s="11">
        <f t="shared" si="4"/>
        <v>248</v>
      </c>
      <c r="G17" s="39"/>
      <c r="H17" s="38"/>
    </row>
    <row r="18" spans="2:8" s="3" customFormat="1" ht="25.5" x14ac:dyDescent="0.2">
      <c r="B18" s="9" t="s">
        <v>67</v>
      </c>
      <c r="C18" s="9" t="s">
        <v>11</v>
      </c>
      <c r="D18" s="10">
        <v>1</v>
      </c>
      <c r="E18" s="11">
        <v>134</v>
      </c>
      <c r="F18" s="11">
        <f t="shared" si="4"/>
        <v>134</v>
      </c>
      <c r="G18" s="39"/>
      <c r="H18" s="38"/>
    </row>
    <row r="19" spans="2:8" ht="38.25" x14ac:dyDescent="0.25">
      <c r="B19" s="9" t="s">
        <v>69</v>
      </c>
      <c r="C19" s="9" t="s">
        <v>12</v>
      </c>
      <c r="D19" s="10">
        <v>26</v>
      </c>
      <c r="E19" s="11">
        <v>30</v>
      </c>
      <c r="F19" s="11">
        <f t="shared" si="4"/>
        <v>780</v>
      </c>
      <c r="G19" s="39"/>
      <c r="H19" s="38"/>
    </row>
    <row r="20" spans="2:8" ht="38.25" x14ac:dyDescent="0.25">
      <c r="B20" s="9" t="s">
        <v>70</v>
      </c>
      <c r="C20" s="9" t="s">
        <v>42</v>
      </c>
      <c r="D20" s="10">
        <v>1</v>
      </c>
      <c r="E20" s="11">
        <v>2636</v>
      </c>
      <c r="F20" s="11">
        <f t="shared" ref="F20:F32" si="5">(D20*E20)</f>
        <v>2636</v>
      </c>
      <c r="G20" s="39"/>
      <c r="H20" s="38"/>
    </row>
    <row r="21" spans="2:8" ht="51" x14ac:dyDescent="0.25">
      <c r="B21" s="9" t="s">
        <v>71</v>
      </c>
      <c r="C21" s="9" t="s">
        <v>43</v>
      </c>
      <c r="D21" s="10">
        <v>1</v>
      </c>
      <c r="E21" s="11">
        <v>703</v>
      </c>
      <c r="F21" s="11">
        <f>(D21*E21)</f>
        <v>703</v>
      </c>
      <c r="G21" s="39"/>
      <c r="H21" s="38"/>
    </row>
    <row r="22" spans="2:8" ht="38.25" x14ac:dyDescent="0.25">
      <c r="B22" s="9" t="s">
        <v>72</v>
      </c>
      <c r="C22" s="9" t="s">
        <v>27</v>
      </c>
      <c r="D22" s="10">
        <v>1</v>
      </c>
      <c r="E22" s="11">
        <v>2105</v>
      </c>
      <c r="F22" s="11">
        <f t="shared" si="5"/>
        <v>2105</v>
      </c>
      <c r="G22" s="39"/>
      <c r="H22" s="38"/>
    </row>
    <row r="23" spans="2:8" ht="63.75" x14ac:dyDescent="0.25">
      <c r="B23" s="9" t="s">
        <v>73</v>
      </c>
      <c r="C23" s="9" t="s">
        <v>37</v>
      </c>
      <c r="D23" s="10">
        <v>1</v>
      </c>
      <c r="E23" s="11">
        <v>641</v>
      </c>
      <c r="F23" s="11">
        <f t="shared" ref="F23" si="6">(D23*E23)</f>
        <v>641</v>
      </c>
      <c r="G23" s="39"/>
      <c r="H23" s="38"/>
    </row>
    <row r="24" spans="2:8" ht="38.25" x14ac:dyDescent="0.25">
      <c r="B24" s="9" t="s">
        <v>74</v>
      </c>
      <c r="C24" s="9" t="s">
        <v>28</v>
      </c>
      <c r="D24" s="10">
        <v>1</v>
      </c>
      <c r="E24" s="11">
        <v>1135</v>
      </c>
      <c r="F24" s="11">
        <f t="shared" si="5"/>
        <v>1135</v>
      </c>
      <c r="G24" s="39"/>
      <c r="H24" s="38"/>
    </row>
    <row r="25" spans="2:8" ht="43.5" customHeight="1" x14ac:dyDescent="0.25">
      <c r="B25" s="55" t="s">
        <v>52</v>
      </c>
      <c r="C25" s="55"/>
      <c r="D25" s="55"/>
      <c r="E25" s="55"/>
      <c r="F25" s="55"/>
      <c r="G25" s="39"/>
      <c r="H25" s="38"/>
    </row>
    <row r="26" spans="2:8" s="3" customFormat="1" ht="51" x14ac:dyDescent="0.2">
      <c r="B26" s="9" t="s">
        <v>75</v>
      </c>
      <c r="C26" s="9" t="s">
        <v>13</v>
      </c>
      <c r="D26" s="10">
        <v>1</v>
      </c>
      <c r="E26" s="11">
        <v>312</v>
      </c>
      <c r="F26" s="11">
        <f t="shared" si="5"/>
        <v>312</v>
      </c>
      <c r="G26" s="39"/>
      <c r="H26" s="38"/>
    </row>
    <row r="27" spans="2:8" s="3" customFormat="1" ht="51" x14ac:dyDescent="0.2">
      <c r="B27" s="9" t="s">
        <v>75</v>
      </c>
      <c r="C27" s="9" t="s">
        <v>7</v>
      </c>
      <c r="D27" s="10">
        <v>1</v>
      </c>
      <c r="E27" s="11">
        <v>861</v>
      </c>
      <c r="F27" s="11">
        <f t="shared" ref="F27:F28" si="7">(D27*E27)</f>
        <v>861</v>
      </c>
      <c r="G27" s="39"/>
      <c r="H27" s="38"/>
    </row>
    <row r="28" spans="2:8" s="3" customFormat="1" ht="140.25" x14ac:dyDescent="0.2">
      <c r="B28" s="54" t="s">
        <v>76</v>
      </c>
      <c r="C28" s="9" t="s">
        <v>47</v>
      </c>
      <c r="D28" s="10">
        <v>1</v>
      </c>
      <c r="E28" s="11">
        <v>915</v>
      </c>
      <c r="F28" s="11">
        <f t="shared" si="7"/>
        <v>915</v>
      </c>
      <c r="G28" s="39"/>
      <c r="H28" s="38"/>
    </row>
    <row r="29" spans="2:8" s="3" customFormat="1" ht="25.5" x14ac:dyDescent="0.2">
      <c r="B29" s="9" t="s">
        <v>80</v>
      </c>
      <c r="C29" s="9" t="s">
        <v>48</v>
      </c>
      <c r="D29" s="10">
        <v>1</v>
      </c>
      <c r="E29" s="11">
        <v>227</v>
      </c>
      <c r="F29" s="11">
        <v>227</v>
      </c>
      <c r="G29" s="39"/>
      <c r="H29" s="38"/>
    </row>
    <row r="30" spans="2:8" s="3" customFormat="1" ht="38.25" x14ac:dyDescent="0.2">
      <c r="B30" s="9" t="s">
        <v>80</v>
      </c>
      <c r="C30" s="9" t="s">
        <v>41</v>
      </c>
      <c r="D30" s="10">
        <v>1</v>
      </c>
      <c r="E30" s="11">
        <v>549</v>
      </c>
      <c r="F30" s="11">
        <v>549</v>
      </c>
      <c r="G30" s="39"/>
      <c r="H30" s="38"/>
    </row>
    <row r="31" spans="2:8" s="3" customFormat="1" ht="45.75" customHeight="1" x14ac:dyDescent="0.2">
      <c r="B31" s="55" t="s">
        <v>53</v>
      </c>
      <c r="C31" s="55"/>
      <c r="D31" s="55"/>
      <c r="E31" s="55"/>
      <c r="F31" s="55"/>
      <c r="G31" s="39"/>
      <c r="H31" s="38"/>
    </row>
    <row r="32" spans="2:8" s="3" customFormat="1" ht="76.5" x14ac:dyDescent="0.2">
      <c r="B32" s="9" t="s">
        <v>77</v>
      </c>
      <c r="C32" s="9" t="s">
        <v>39</v>
      </c>
      <c r="D32" s="10">
        <v>1</v>
      </c>
      <c r="E32" s="11">
        <v>1556</v>
      </c>
      <c r="F32" s="11">
        <f t="shared" si="5"/>
        <v>1556</v>
      </c>
    </row>
    <row r="33" spans="2:8" s="3" customFormat="1" ht="25.5" x14ac:dyDescent="0.2">
      <c r="B33" s="12" t="s">
        <v>62</v>
      </c>
      <c r="C33" s="51"/>
      <c r="D33" s="13"/>
      <c r="E33" s="14"/>
      <c r="F33" s="14">
        <f>SUM(F14:F32)</f>
        <v>35006</v>
      </c>
    </row>
    <row r="35" spans="2:8" s="3" customFormat="1" ht="15.75" x14ac:dyDescent="0.2">
      <c r="B35" s="55" t="s">
        <v>50</v>
      </c>
      <c r="C35" s="55"/>
      <c r="D35" s="55"/>
      <c r="E35" s="55"/>
      <c r="F35" s="55"/>
    </row>
    <row r="36" spans="2:8" s="3" customFormat="1" ht="12.75" x14ac:dyDescent="0.2">
      <c r="B36" s="48" t="s">
        <v>59</v>
      </c>
      <c r="C36" s="59" t="s">
        <v>0</v>
      </c>
      <c r="D36" s="60" t="s">
        <v>1</v>
      </c>
      <c r="E36" s="60" t="s">
        <v>2</v>
      </c>
      <c r="F36" s="60" t="s">
        <v>3</v>
      </c>
      <c r="G36" s="39"/>
      <c r="H36" s="38"/>
    </row>
    <row r="37" spans="2:8" s="3" customFormat="1" ht="191.25" x14ac:dyDescent="0.2">
      <c r="B37" s="9" t="s">
        <v>78</v>
      </c>
      <c r="C37" s="9" t="s">
        <v>34</v>
      </c>
      <c r="D37" s="10">
        <v>1</v>
      </c>
      <c r="E37" s="11">
        <v>1948</v>
      </c>
      <c r="F37" s="11">
        <v>1948</v>
      </c>
      <c r="G37" s="39"/>
      <c r="H37" s="38"/>
    </row>
    <row r="38" spans="2:8" s="3" customFormat="1" ht="12.75" x14ac:dyDescent="0.2">
      <c r="B38" s="9" t="s">
        <v>79</v>
      </c>
      <c r="C38" s="9" t="s">
        <v>40</v>
      </c>
      <c r="D38" s="10">
        <v>26</v>
      </c>
      <c r="E38" s="11">
        <v>21</v>
      </c>
      <c r="F38" s="11">
        <f>(D38*E38)</f>
        <v>546</v>
      </c>
      <c r="G38" s="39"/>
      <c r="H38" s="38"/>
    </row>
    <row r="39" spans="2:8" s="3" customFormat="1" ht="25.5" x14ac:dyDescent="0.2">
      <c r="B39" s="12" t="s">
        <v>60</v>
      </c>
      <c r="C39" s="51"/>
      <c r="D39" s="13"/>
      <c r="E39" s="14"/>
      <c r="F39" s="14">
        <f>SUM(F37:F38)</f>
        <v>2494</v>
      </c>
    </row>
    <row r="41" spans="2:8" s="3" customFormat="1" ht="15.75" x14ac:dyDescent="0.2">
      <c r="B41" s="55" t="s">
        <v>58</v>
      </c>
      <c r="C41" s="55"/>
      <c r="D41" s="55"/>
      <c r="E41" s="55"/>
      <c r="F41" s="55"/>
    </row>
    <row r="42" spans="2:8" s="3" customFormat="1" ht="12.75" x14ac:dyDescent="0.2">
      <c r="B42" s="48" t="s">
        <v>59</v>
      </c>
      <c r="C42" s="59" t="s">
        <v>0</v>
      </c>
      <c r="D42" s="60" t="s">
        <v>1</v>
      </c>
      <c r="E42" s="60" t="s">
        <v>2</v>
      </c>
      <c r="F42" s="60" t="s">
        <v>3</v>
      </c>
      <c r="G42" s="39"/>
      <c r="H42" s="38"/>
    </row>
    <row r="43" spans="2:8" s="3" customFormat="1" ht="25.5" x14ac:dyDescent="0.2">
      <c r="B43" s="50"/>
      <c r="C43" s="9" t="s">
        <v>45</v>
      </c>
      <c r="D43" s="10">
        <v>1</v>
      </c>
      <c r="E43" s="11">
        <v>2500</v>
      </c>
      <c r="F43" s="11">
        <f>(D43*E43)</f>
        <v>2500</v>
      </c>
      <c r="G43" s="39"/>
      <c r="H43" s="38"/>
    </row>
    <row r="44" spans="2:8" s="3" customFormat="1" ht="25.5" x14ac:dyDescent="0.2">
      <c r="B44" s="50"/>
      <c r="C44" s="9" t="s">
        <v>46</v>
      </c>
      <c r="D44" s="10">
        <v>1</v>
      </c>
      <c r="E44" s="11">
        <v>2500</v>
      </c>
      <c r="F44" s="11">
        <f>(D44*E44)</f>
        <v>2500</v>
      </c>
    </row>
    <row r="45" spans="2:8" ht="25.5" x14ac:dyDescent="0.25">
      <c r="B45" s="12" t="s">
        <v>61</v>
      </c>
      <c r="C45" s="52"/>
      <c r="D45" s="13"/>
      <c r="E45" s="14"/>
      <c r="F45" s="14">
        <f>SUM(F43:F44)</f>
        <v>5000</v>
      </c>
    </row>
    <row r="46" spans="2:8" s="3" customFormat="1" ht="12.75" x14ac:dyDescent="0.2">
      <c r="F46" s="29"/>
    </row>
    <row r="47" spans="2:8" s="3" customFormat="1" ht="23.25" x14ac:dyDescent="0.2">
      <c r="C47" s="46" t="s">
        <v>55</v>
      </c>
      <c r="E47" s="2"/>
      <c r="F47" s="29"/>
    </row>
    <row r="48" spans="2:8" s="3" customFormat="1" ht="23.25" x14ac:dyDescent="0.2">
      <c r="C48" s="46" t="s">
        <v>57</v>
      </c>
      <c r="E48" s="2"/>
      <c r="F48" s="29"/>
    </row>
    <row r="49" spans="3:6" x14ac:dyDescent="0.25">
      <c r="D49"/>
      <c r="E49"/>
      <c r="F49"/>
    </row>
    <row r="50" spans="3:6" x14ac:dyDescent="0.25">
      <c r="C50"/>
      <c r="D50"/>
      <c r="E50"/>
      <c r="F50"/>
    </row>
    <row r="52" spans="3:6" x14ac:dyDescent="0.25">
      <c r="C52" s="4"/>
    </row>
    <row r="53" spans="3:6" x14ac:dyDescent="0.25">
      <c r="C53" s="6"/>
    </row>
    <row r="54" spans="3:6" x14ac:dyDescent="0.25">
      <c r="C54" s="6"/>
    </row>
    <row r="64" spans="3:6" x14ac:dyDescent="0.25">
      <c r="C64"/>
      <c r="D64"/>
      <c r="E64"/>
      <c r="F64"/>
    </row>
    <row r="74" spans="3:6" x14ac:dyDescent="0.25">
      <c r="C74"/>
      <c r="D74"/>
      <c r="E74"/>
      <c r="F74"/>
    </row>
    <row r="76" spans="3:6" x14ac:dyDescent="0.25">
      <c r="C76"/>
      <c r="D76"/>
      <c r="E76"/>
      <c r="F76"/>
    </row>
    <row r="78" spans="3:6" x14ac:dyDescent="0.25">
      <c r="C78"/>
      <c r="D78"/>
      <c r="E78"/>
      <c r="F78"/>
    </row>
    <row r="80" spans="3:6" x14ac:dyDescent="0.25">
      <c r="C80"/>
      <c r="D80"/>
      <c r="E80"/>
      <c r="F80"/>
    </row>
    <row r="82" spans="3:6" x14ac:dyDescent="0.25">
      <c r="C82"/>
      <c r="D82"/>
      <c r="E82"/>
      <c r="F82"/>
    </row>
    <row r="84" spans="3:6" x14ac:dyDescent="0.25">
      <c r="C84"/>
      <c r="D84"/>
      <c r="E84"/>
      <c r="F84"/>
    </row>
    <row r="86" spans="3:6" x14ac:dyDescent="0.25">
      <c r="C86"/>
      <c r="D86"/>
      <c r="E86"/>
      <c r="F86"/>
    </row>
    <row r="88" spans="3:6" x14ac:dyDescent="0.25">
      <c r="C88"/>
      <c r="D88"/>
      <c r="E88"/>
      <c r="F88"/>
    </row>
    <row r="90" spans="3:6" x14ac:dyDescent="0.25">
      <c r="C90"/>
      <c r="D90"/>
      <c r="E90"/>
      <c r="F90"/>
    </row>
    <row r="92" spans="3:6" x14ac:dyDescent="0.25">
      <c r="C92"/>
      <c r="D92"/>
      <c r="E92"/>
      <c r="F92"/>
    </row>
  </sheetData>
  <mergeCells count="12">
    <mergeCell ref="B31:F31"/>
    <mergeCell ref="B35:F35"/>
    <mergeCell ref="B41:F41"/>
    <mergeCell ref="C36:F36"/>
    <mergeCell ref="C42:F42"/>
    <mergeCell ref="B25:F25"/>
    <mergeCell ref="B2:F2"/>
    <mergeCell ref="B1:F1"/>
    <mergeCell ref="B3:F3"/>
    <mergeCell ref="B4:F4"/>
    <mergeCell ref="B13:F13"/>
    <mergeCell ref="B12:F12"/>
  </mergeCells>
  <hyperlinks>
    <hyperlink ref="C48" location="'Spese Generali'!A1" display="Click qui per il riepilogo delle Spese Generali"/>
    <hyperlink ref="C47" location="Progetto!A1" display="Click qui per la Descrizione del Progetto"/>
  </hyperlinks>
  <printOptions horizontalCentered="1"/>
  <pageMargins left="0.70866141732283472" right="0.70866141732283472" top="0.74803149606299213" bottom="0.74803149606299213" header="0.31496062992125984" footer="0.31496062992125984"/>
  <pageSetup paperSize="9" scale="8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workbookViewId="0"/>
  </sheetViews>
  <sheetFormatPr defaultRowHeight="15" x14ac:dyDescent="0.25"/>
  <cols>
    <col min="2" max="2" width="82.42578125" customWidth="1"/>
    <col min="3" max="3" width="26.7109375" bestFit="1" customWidth="1"/>
    <col min="4" max="4" width="27.28515625" bestFit="1" customWidth="1"/>
    <col min="5" max="5" width="20.5703125" bestFit="1" customWidth="1"/>
    <col min="6" max="6" width="16.85546875" bestFit="1" customWidth="1"/>
  </cols>
  <sheetData>
    <row r="1" spans="2:6" ht="56.25" customHeight="1" x14ac:dyDescent="0.25"/>
    <row r="3" spans="2:6" x14ac:dyDescent="0.25">
      <c r="B3" s="7" t="s">
        <v>26</v>
      </c>
      <c r="C3" s="15"/>
      <c r="D3" s="8"/>
      <c r="E3" s="15"/>
      <c r="F3" s="8"/>
    </row>
    <row r="4" spans="2:6" x14ac:dyDescent="0.25">
      <c r="B4" s="41">
        <v>50000</v>
      </c>
      <c r="C4" s="40"/>
      <c r="D4" s="40"/>
      <c r="E4" s="40"/>
      <c r="F4" s="40"/>
    </row>
    <row r="5" spans="2:6" ht="25.5" x14ac:dyDescent="0.25">
      <c r="B5" s="7" t="s">
        <v>4</v>
      </c>
      <c r="C5" s="15" t="s">
        <v>25</v>
      </c>
      <c r="D5" s="8" t="s">
        <v>36</v>
      </c>
      <c r="E5" s="15" t="s">
        <v>24</v>
      </c>
      <c r="F5" s="8" t="s">
        <v>23</v>
      </c>
    </row>
    <row r="6" spans="2:6" x14ac:dyDescent="0.25">
      <c r="B6" s="7"/>
      <c r="C6" s="15"/>
      <c r="D6" s="8"/>
      <c r="E6" s="15"/>
      <c r="F6" s="8"/>
    </row>
    <row r="7" spans="2:6" x14ac:dyDescent="0.25">
      <c r="B7" s="40" t="s">
        <v>16</v>
      </c>
      <c r="C7" s="31"/>
      <c r="D7" s="32"/>
      <c r="E7" s="31"/>
      <c r="F7" s="32"/>
    </row>
    <row r="8" spans="2:6" x14ac:dyDescent="0.25">
      <c r="B8" s="30" t="s">
        <v>35</v>
      </c>
      <c r="C8" s="31">
        <v>0.55000000000000004</v>
      </c>
      <c r="D8" s="32">
        <f>B4*C8</f>
        <v>27500.000000000004</v>
      </c>
      <c r="E8" s="31">
        <f>(F8/B4)</f>
        <v>0.70011999999999996</v>
      </c>
      <c r="F8" s="32">
        <f>Moduli!F33</f>
        <v>35006</v>
      </c>
    </row>
    <row r="9" spans="2:6" x14ac:dyDescent="0.25">
      <c r="B9" s="30" t="s">
        <v>14</v>
      </c>
      <c r="C9" s="31">
        <v>0.2</v>
      </c>
      <c r="D9" s="32">
        <f>B4*C9</f>
        <v>10000</v>
      </c>
      <c r="E9" s="31">
        <f>(F9/B4)</f>
        <v>4.9880000000000001E-2</v>
      </c>
      <c r="F9" s="32">
        <f>Moduli!F39</f>
        <v>2494</v>
      </c>
    </row>
    <row r="10" spans="2:6" x14ac:dyDescent="0.25">
      <c r="B10" s="30" t="s">
        <v>33</v>
      </c>
      <c r="C10" s="31">
        <v>0.1</v>
      </c>
      <c r="D10" s="32">
        <f>B4*C10</f>
        <v>5000</v>
      </c>
      <c r="E10" s="31">
        <f>(F10/B4)</f>
        <v>0.1</v>
      </c>
      <c r="F10" s="32">
        <f>Moduli!F10</f>
        <v>5000</v>
      </c>
    </row>
    <row r="11" spans="2:6" x14ac:dyDescent="0.25">
      <c r="B11" s="40" t="s">
        <v>15</v>
      </c>
      <c r="C11" s="33"/>
      <c r="D11" s="32"/>
      <c r="E11" s="31"/>
      <c r="F11" s="32"/>
    </row>
    <row r="12" spans="2:6" x14ac:dyDescent="0.25">
      <c r="B12" s="30" t="s">
        <v>17</v>
      </c>
      <c r="C12" s="33">
        <v>0.02</v>
      </c>
      <c r="D12" s="32">
        <f>B4*C12</f>
        <v>1000</v>
      </c>
      <c r="E12" s="31">
        <f>(F12/B4)</f>
        <v>0.02</v>
      </c>
      <c r="F12" s="32">
        <v>1000</v>
      </c>
    </row>
    <row r="13" spans="2:6" x14ac:dyDescent="0.25">
      <c r="B13" s="30" t="s">
        <v>18</v>
      </c>
      <c r="C13" s="33">
        <v>0.02</v>
      </c>
      <c r="D13" s="32">
        <f>B4*C13</f>
        <v>1000</v>
      </c>
      <c r="E13" s="31">
        <f>(F13/B4)</f>
        <v>0.02</v>
      </c>
      <c r="F13" s="32">
        <v>1000</v>
      </c>
    </row>
    <row r="14" spans="2:6" x14ac:dyDescent="0.25">
      <c r="B14" s="30" t="s">
        <v>19</v>
      </c>
      <c r="C14" s="33">
        <v>0.01</v>
      </c>
      <c r="D14" s="32">
        <f>B4*C14</f>
        <v>500</v>
      </c>
      <c r="E14" s="31">
        <f>(F14/B4)</f>
        <v>0.01</v>
      </c>
      <c r="F14" s="32">
        <v>500</v>
      </c>
    </row>
    <row r="15" spans="2:6" x14ac:dyDescent="0.25">
      <c r="B15" s="40" t="s">
        <v>20</v>
      </c>
      <c r="C15" s="33" t="s">
        <v>21</v>
      </c>
      <c r="D15" s="32"/>
      <c r="E15" s="33" t="s">
        <v>21</v>
      </c>
      <c r="F15" s="32"/>
    </row>
    <row r="16" spans="2:6" ht="76.5" x14ac:dyDescent="0.25">
      <c r="B16" s="30" t="s">
        <v>22</v>
      </c>
      <c r="C16" s="33">
        <v>0.1</v>
      </c>
      <c r="D16" s="32">
        <f>B4*C16</f>
        <v>5000</v>
      </c>
      <c r="E16" s="31">
        <f>(F16/B4)</f>
        <v>0.1</v>
      </c>
      <c r="F16" s="32">
        <f>Moduli!F45</f>
        <v>5000</v>
      </c>
    </row>
    <row r="17" spans="2:6" x14ac:dyDescent="0.25">
      <c r="B17" s="30"/>
      <c r="C17" s="33"/>
      <c r="D17" s="32"/>
      <c r="E17" s="33"/>
      <c r="F17" s="32"/>
    </row>
    <row r="18" spans="2:6" x14ac:dyDescent="0.25">
      <c r="B18" s="30"/>
      <c r="C18" s="33"/>
      <c r="D18" s="32"/>
      <c r="E18" s="33"/>
      <c r="F18" s="32"/>
    </row>
    <row r="19" spans="2:6" x14ac:dyDescent="0.25">
      <c r="B19" s="34" t="s">
        <v>5</v>
      </c>
      <c r="C19" s="35">
        <f>SUM(C7:C18)</f>
        <v>1</v>
      </c>
      <c r="D19" s="36">
        <f>SUM(D7:D18)</f>
        <v>50000</v>
      </c>
      <c r="E19" s="35">
        <f>SUM(E7:E18)</f>
        <v>1</v>
      </c>
      <c r="F19" s="36">
        <f>SUM(F7:F18)</f>
        <v>50000</v>
      </c>
    </row>
    <row r="21" spans="2:6" ht="23.25" x14ac:dyDescent="0.25">
      <c r="B21" s="46" t="s">
        <v>55</v>
      </c>
    </row>
    <row r="22" spans="2:6" ht="23.25" x14ac:dyDescent="0.25">
      <c r="B22" s="46" t="s">
        <v>56</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Progetto</vt:lpstr>
      <vt:lpstr>Moduli</vt:lpstr>
      <vt:lpstr>Spese Generali</vt:lpstr>
      <vt:lpstr>Moduli!Area_stampa</vt:lpstr>
      <vt:lpstr>Progetto!Area_stampa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2015-07-30T07:42:32Z</dcterms:created>
  <dcterms:modified xsi:type="dcterms:W3CDTF">2017-10-30T16:40:47Z</dcterms:modified>
</cp:coreProperties>
</file>