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Questa_cartella_di_lavoro" defaultThemeVersion="124226"/>
  <bookViews>
    <workbookView xWindow="210" yWindow="735" windowWidth="15480" windowHeight="9930"/>
  </bookViews>
  <sheets>
    <sheet name="Progetto" sheetId="2" r:id="rId1"/>
    <sheet name="Moduli" sheetId="1" r:id="rId2"/>
  </sheets>
  <definedNames>
    <definedName name="_xlnm.Print_Area" localSheetId="1">Moduli!$B$2:$G$2</definedName>
  </definedNames>
  <calcPr calcId="152511" concurrentCalc="0"/>
</workbook>
</file>

<file path=xl/calcChain.xml><?xml version="1.0" encoding="utf-8"?>
<calcChain xmlns="http://schemas.openxmlformats.org/spreadsheetml/2006/main">
  <c r="F14" i="1" l="1"/>
  <c r="F7" i="1"/>
  <c r="F5" i="1"/>
  <c r="F19" i="1"/>
  <c r="E26" i="1"/>
  <c r="E23" i="1"/>
  <c r="D24" i="1"/>
  <c r="D25" i="1"/>
  <c r="D26" i="1"/>
  <c r="D27" i="1"/>
  <c r="D28" i="1"/>
  <c r="D29" i="1"/>
  <c r="D30" i="1"/>
  <c r="D23" i="1"/>
  <c r="F6" i="1"/>
  <c r="F8" i="1"/>
  <c r="F9" i="1"/>
  <c r="F10" i="1"/>
  <c r="F11" i="1"/>
  <c r="F12" i="1"/>
  <c r="F13" i="1"/>
  <c r="F15" i="1"/>
  <c r="F16" i="1"/>
  <c r="F17" i="1"/>
  <c r="F18" i="1"/>
</calcChain>
</file>

<file path=xl/sharedStrings.xml><?xml version="1.0" encoding="utf-8"?>
<sst xmlns="http://schemas.openxmlformats.org/spreadsheetml/2006/main" count="61" uniqueCount="50">
  <si>
    <t>Descrizione della voce</t>
  </si>
  <si>
    <t>Num. voci</t>
  </si>
  <si>
    <t>Importo Unitario</t>
  </si>
  <si>
    <t>Costo Previsto</t>
  </si>
  <si>
    <t>acquisti attrezzature, strumentazioni, hardware</t>
  </si>
  <si>
    <t>min</t>
  </si>
  <si>
    <t>max</t>
  </si>
  <si>
    <t>progettazione</t>
  </si>
  <si>
    <t>collaudo</t>
  </si>
  <si>
    <t>pubblicità</t>
  </si>
  <si>
    <t>C</t>
  </si>
  <si>
    <t>Poltroncina ergonomica imbottita, senza braccioli, su ruote</t>
  </si>
  <si>
    <t>Laboratorio Matematico-Scientifico</t>
  </si>
  <si>
    <t>LABORATORIO MATEMATICO-SCIENTIFICO</t>
  </si>
  <si>
    <t>Access Point 802.11AC Dual Radio Ubiquiti con Controller Virtuale, comprensivo di installazione e collegamento al cablaggio esistente.</t>
  </si>
  <si>
    <t>Acquisti Attrezzature, Strumentazioni, Hardware e rete didattica</t>
  </si>
  <si>
    <t>Kit Costruzione robot con  piu di 850 pezzi , inclusi N°4 motori, N°7 Sensori,1 unità programmabile con la possibilità di connettere contemporanemente dodici dispositivi tra sensori e motori,N°1 Joystik,N°1 batteria,box contenitore</t>
  </si>
  <si>
    <t>Kit Costruzione robot professionale basato su processore ARM Cortex M3 avente 8 porte standard a tre vie per motori,due porte  a due vie per motori, due porte UART,otto porte a 12 bit analogiche. Più di trecento parti strutturali in metallo,4 motori,sette sensori.Programmabile con linguaggio basato su ''C'' e Matlab Simulink</t>
  </si>
  <si>
    <t>PC OPS integrato nello schermo interattivo, processore Core i5, 4GB RAM, HDD 500GB, Win 10</t>
  </si>
  <si>
    <t>Notebook ibrido PC/tablet 11,6” multi-touch, RAM 2 GB, SSD 64 GB, tastiera docking, Windows 10 professional.</t>
  </si>
  <si>
    <t>Tavolo Postazione docente ad angolo dim. cm 180x80x72 + Angolo tondo 90° + 100x80x72 ca. Struttura portante interamente in acciaio</t>
  </si>
  <si>
    <t>Stampante 3D con testina intercambiabile e funzione fresa CNC, estrusore a doppio filo miscelato, incisore laser, stampa liquidi densi</t>
  </si>
  <si>
    <t>Adattamenti edilizi</t>
  </si>
  <si>
    <t>PC Docente Core i7-6700, RAM 8 GB, 1000 GB HDD, LAN Gigabit, masterizzatore DVD-RW, Windows 10 pro.</t>
  </si>
  <si>
    <t>Monitor 23,8" multimediale per docente</t>
  </si>
  <si>
    <t>Banchi modulari componibili ripiegabili, Piano di lavoro a forma trapezoidale con sistema di aggancio magnetico</t>
  </si>
  <si>
    <t>Banchi modulari componibili ripiegabili, Piano di lavoro a forma rettangolare con sistema di aggancio magnetico</t>
  </si>
  <si>
    <t>Click qui per la Descrizione del Progetto</t>
  </si>
  <si>
    <t>Click qui per la Matrice Acquisti</t>
  </si>
  <si>
    <t>Tipologia Fornitura</t>
  </si>
  <si>
    <t>Schermi interattivi e non</t>
  </si>
  <si>
    <t>PC desktop (PC FISSO)</t>
  </si>
  <si>
    <t>PC laptop (NOTEBOOK)</t>
  </si>
  <si>
    <t>Access point per esterni, hotspot per offrire informazioni utili in collegamento wireless</t>
  </si>
  <si>
    <t>Automi programmabili semoventi assemblabili o preassemblati wireless</t>
  </si>
  <si>
    <t>Materiali per robotica e coding</t>
  </si>
  <si>
    <t>Macchinari per allestimento fab lab (es. Fresa, taglierina laser...)</t>
  </si>
  <si>
    <t>Arredi mobili e modulari</t>
  </si>
  <si>
    <t>spese organizzative e gestionali</t>
  </si>
  <si>
    <t>addestramento all'uso delle attrezzature</t>
  </si>
  <si>
    <t>A</t>
  </si>
  <si>
    <t>B</t>
  </si>
  <si>
    <t>D</t>
  </si>
  <si>
    <t>E</t>
  </si>
  <si>
    <t>F</t>
  </si>
  <si>
    <t>G</t>
  </si>
  <si>
    <t>Armadio a parete ricarica 10 tablet via USB</t>
  </si>
  <si>
    <t>Schermo interattivo Full-HD 65”, 10 tocchi</t>
  </si>
  <si>
    <r>
      <t xml:space="preserve">OBIETTIVI E FINALITÀ DELLA SOLUZIONE
</t>
    </r>
    <r>
      <rPr>
        <sz val="12"/>
        <rFont val="Arial"/>
        <family val="2"/>
      </rPr>
      <t>Sviluppare negli studenti la passione per le STEM, tramite la robotica educativa, e la realizzazione di componenti con la stampante 3D.</t>
    </r>
    <r>
      <rPr>
        <b/>
        <u/>
        <sz val="12"/>
        <color rgb="FFFF0000"/>
        <rFont val="Arial"/>
        <family val="2"/>
      </rPr>
      <t xml:space="preserve">
LA SOLUZIONE È COMPOSTA DA:
</t>
    </r>
    <r>
      <rPr>
        <sz val="12"/>
        <rFont val="Arial"/>
        <family val="2"/>
      </rPr>
      <t>- 5 kit di robotica educativa, di cui uno avanzato per progetti più complessi; 
- 1 stampante 3D con funzione di fresa CNC;
- 1 schermo interattivo 65";
- 10 tablet ibridi per gli allievi;
- armadio per la ricarica dei tablet/PC degli allievi;
- arredi modulari per gli allievi;
- Access point Wireless per ambienti ad alta densità di client.</t>
    </r>
  </si>
  <si>
    <t>Laboratorio Matematico-Scientifico di Robotica educativa, Coding e Prototipazione rapida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</si>
</sst>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_-* #,##0.00\ [$€-410]_-;\-* #,##0.00\ [$€-410]_-;_-* &quot;-&quot;??\ [$€-410]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u/>
      <sz val="12"/>
      <color rgb="FFFF000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2F2F2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4" borderId="5" applyNumberFormat="0" applyAlignment="0" applyProtection="0"/>
    <xf numFmtId="0" fontId="17" fillId="0" borderId="0" applyNumberFormat="0" applyFill="0" applyBorder="0" applyAlignment="0" applyProtection="0"/>
  </cellStyleXfs>
  <cellXfs count="4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right" vertical="center" wrapText="1"/>
    </xf>
    <xf numFmtId="164" fontId="7" fillId="3" borderId="1" xfId="1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0" fontId="0" fillId="0" borderId="1" xfId="0" applyBorder="1"/>
    <xf numFmtId="0" fontId="11" fillId="0" borderId="1" xfId="0" applyFont="1" applyBorder="1"/>
    <xf numFmtId="9" fontId="10" fillId="0" borderId="1" xfId="3" applyFont="1" applyBorder="1"/>
    <xf numFmtId="9" fontId="0" fillId="0" borderId="0" xfId="3" applyFont="1"/>
    <xf numFmtId="0" fontId="12" fillId="4" borderId="1" xfId="4" applyNumberFormat="1" applyFont="1" applyBorder="1"/>
    <xf numFmtId="10" fontId="0" fillId="0" borderId="1" xfId="3" applyNumberFormat="1" applyFont="1" applyBorder="1"/>
    <xf numFmtId="0" fontId="14" fillId="0" borderId="0" xfId="0" applyFont="1" applyAlignment="1">
      <alignment horizontal="justify" vertical="center"/>
    </xf>
    <xf numFmtId="0" fontId="0" fillId="0" borderId="0" xfId="0" applyAlignment="1"/>
    <xf numFmtId="0" fontId="15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164" fontId="7" fillId="0" borderId="4" xfId="1" applyNumberFormat="1" applyFont="1" applyFill="1" applyBorder="1" applyAlignment="1">
      <alignment horizontal="right" vertical="center" wrapText="1"/>
    </xf>
    <xf numFmtId="10" fontId="12" fillId="4" borderId="1" xfId="4" applyNumberFormat="1" applyFont="1" applyBorder="1"/>
    <xf numFmtId="0" fontId="18" fillId="0" borderId="0" xfId="5" applyFont="1" applyAlignment="1">
      <alignment horizontal="center" vertical="center"/>
    </xf>
    <xf numFmtId="0" fontId="6" fillId="3" borderId="4" xfId="0" applyFont="1" applyFill="1" applyBorder="1" applyAlignment="1">
      <alignment horizontal="left" vertical="center" wrapText="1"/>
    </xf>
    <xf numFmtId="0" fontId="2" fillId="0" borderId="6" xfId="0" applyFont="1" applyBorder="1"/>
    <xf numFmtId="165" fontId="11" fillId="0" borderId="1" xfId="2" applyNumberFormat="1" applyFont="1" applyBorder="1"/>
    <xf numFmtId="165" fontId="0" fillId="0" borderId="1" xfId="2" applyNumberFormat="1" applyFont="1" applyBorder="1"/>
    <xf numFmtId="0" fontId="19" fillId="0" borderId="1" xfId="0" applyFont="1" applyBorder="1"/>
    <xf numFmtId="10" fontId="19" fillId="0" borderId="1" xfId="3" applyNumberFormat="1" applyFont="1" applyBorder="1"/>
    <xf numFmtId="165" fontId="19" fillId="0" borderId="1" xfId="2" applyNumberFormat="1" applyFont="1" applyBorder="1"/>
    <xf numFmtId="0" fontId="12" fillId="4" borderId="1" xfId="4" applyNumberFormat="1" applyFont="1" applyBorder="1" applyAlignment="1">
      <alignment horizontal="right" vertical="center"/>
    </xf>
    <xf numFmtId="0" fontId="19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6">
    <cellStyle name="Collegamento ipertestuale" xfId="5" builtinId="8"/>
    <cellStyle name="Migliaia" xfId="1" builtinId="3"/>
    <cellStyle name="Normale" xfId="0" builtinId="0"/>
    <cellStyle name="Output" xfId="4" builtinId="21"/>
    <cellStyle name="Percentuale" xfId="3" builtinId="5"/>
    <cellStyle name="Valuta" xfId="2" builtinId="4"/>
  </cellStyles>
  <dxfs count="1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114298</xdr:colOff>
      <xdr:row>0</xdr:row>
      <xdr:rowOff>85728</xdr:rowOff>
    </xdr:from>
    <xdr:to>
      <xdr:col>1</xdr:col>
      <xdr:colOff>7314298</xdr:colOff>
      <xdr:row>0</xdr:row>
      <xdr:rowOff>768775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85728"/>
          <a:ext cx="7200000" cy="683047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0</xdr:colOff>
      <xdr:row>2</xdr:row>
      <xdr:rowOff>30</xdr:rowOff>
    </xdr:from>
    <xdr:to>
      <xdr:col>1</xdr:col>
      <xdr:colOff>7560000</xdr:colOff>
      <xdr:row>2</xdr:row>
      <xdr:rowOff>4422316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05005"/>
          <a:ext cx="7560000" cy="4422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28573</xdr:colOff>
      <xdr:row>0</xdr:row>
      <xdr:rowOff>76202</xdr:rowOff>
    </xdr:from>
    <xdr:to>
      <xdr:col>3</xdr:col>
      <xdr:colOff>427723</xdr:colOff>
      <xdr:row>0</xdr:row>
      <xdr:rowOff>758324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8" y="76202"/>
          <a:ext cx="7200000" cy="682122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"/>
  <sheetViews>
    <sheetView tabSelected="1" workbookViewId="0"/>
  </sheetViews>
  <sheetFormatPr defaultRowHeight="15" x14ac:dyDescent="0.25"/>
  <cols>
    <col min="2" max="2" width="113.42578125" customWidth="1"/>
  </cols>
  <sheetData>
    <row r="1" spans="2:6" ht="64.5" customHeight="1" x14ac:dyDescent="0.25">
      <c r="B1" s="21"/>
      <c r="C1" s="21"/>
      <c r="D1" s="21"/>
      <c r="E1" s="21"/>
      <c r="F1" s="1"/>
    </row>
    <row r="2" spans="2:6" ht="46.5" x14ac:dyDescent="0.35">
      <c r="B2" s="23" t="s">
        <v>49</v>
      </c>
    </row>
    <row r="3" spans="2:6" ht="357" customHeight="1" x14ac:dyDescent="0.25"/>
    <row r="4" spans="2:6" x14ac:dyDescent="0.25">
      <c r="B4" s="20"/>
    </row>
    <row r="5" spans="2:6" ht="167.25" x14ac:dyDescent="0.25">
      <c r="B5" s="22" t="s">
        <v>48</v>
      </c>
    </row>
    <row r="7" spans="2:6" ht="23.25" x14ac:dyDescent="0.25">
      <c r="B7" s="26" t="s">
        <v>28</v>
      </c>
    </row>
  </sheetData>
  <hyperlinks>
    <hyperlink ref="B7" location="Moduli!A1" display="Click qui per la Matrice Acquisti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G30"/>
  <sheetViews>
    <sheetView workbookViewId="0"/>
  </sheetViews>
  <sheetFormatPr defaultColWidth="9" defaultRowHeight="15" x14ac:dyDescent="0.25"/>
  <cols>
    <col min="2" max="2" width="24.42578125" customWidth="1"/>
    <col min="3" max="3" width="77.5703125" style="1" customWidth="1"/>
    <col min="4" max="4" width="8.28515625" style="1" customWidth="1"/>
    <col min="5" max="5" width="16.42578125" style="2" customWidth="1"/>
    <col min="6" max="6" width="11.140625" style="1" bestFit="1" customWidth="1"/>
    <col min="7" max="7" width="6.28515625" style="1" customWidth="1"/>
  </cols>
  <sheetData>
    <row r="1" spans="1:7" ht="64.5" customHeight="1" x14ac:dyDescent="0.25">
      <c r="B1" s="41"/>
      <c r="C1" s="41"/>
      <c r="D1" s="41"/>
      <c r="E1" s="41"/>
      <c r="F1" s="41"/>
    </row>
    <row r="2" spans="1:7" ht="23.25" x14ac:dyDescent="0.25">
      <c r="B2" s="40" t="s">
        <v>13</v>
      </c>
      <c r="C2" s="40"/>
      <c r="D2" s="40"/>
      <c r="E2" s="40"/>
      <c r="F2" s="40"/>
      <c r="G2" s="4"/>
    </row>
    <row r="3" spans="1:7" ht="19.5" customHeight="1" x14ac:dyDescent="0.25">
      <c r="B3" s="37" t="s">
        <v>15</v>
      </c>
      <c r="C3" s="38"/>
      <c r="D3" s="38"/>
      <c r="E3" s="38"/>
      <c r="F3" s="39"/>
      <c r="G3" s="5"/>
    </row>
    <row r="4" spans="1:7" s="3" customFormat="1" ht="22.5" x14ac:dyDescent="0.25">
      <c r="A4" s="28"/>
      <c r="B4" s="27" t="s">
        <v>29</v>
      </c>
      <c r="C4" s="6" t="s">
        <v>0</v>
      </c>
      <c r="D4" s="7" t="s">
        <v>1</v>
      </c>
      <c r="E4" s="7" t="s">
        <v>2</v>
      </c>
      <c r="F4" s="7" t="s">
        <v>3</v>
      </c>
      <c r="G4"/>
    </row>
    <row r="5" spans="1:7" x14ac:dyDescent="0.25">
      <c r="B5" s="11" t="s">
        <v>30</v>
      </c>
      <c r="C5" s="11" t="s">
        <v>47</v>
      </c>
      <c r="D5" s="12">
        <v>1</v>
      </c>
      <c r="E5" s="13">
        <v>4070</v>
      </c>
      <c r="F5" s="13">
        <f t="shared" ref="F5" si="0">(D5*E5)</f>
        <v>4070</v>
      </c>
    </row>
    <row r="6" spans="1:7" ht="25.5" x14ac:dyDescent="0.25">
      <c r="B6" s="11" t="s">
        <v>31</v>
      </c>
      <c r="C6" s="11" t="s">
        <v>18</v>
      </c>
      <c r="D6" s="12">
        <v>1</v>
      </c>
      <c r="E6" s="13">
        <v>1200</v>
      </c>
      <c r="F6" s="13">
        <f>(D6*E6)</f>
        <v>1200</v>
      </c>
    </row>
    <row r="7" spans="1:7" ht="25.5" x14ac:dyDescent="0.25">
      <c r="B7" s="11" t="s">
        <v>32</v>
      </c>
      <c r="C7" s="11" t="s">
        <v>19</v>
      </c>
      <c r="D7" s="12">
        <v>10</v>
      </c>
      <c r="E7" s="13">
        <v>300</v>
      </c>
      <c r="F7" s="13">
        <f t="shared" ref="F7" si="1">(D7*E7)</f>
        <v>3000</v>
      </c>
    </row>
    <row r="8" spans="1:7" ht="25.5" x14ac:dyDescent="0.25">
      <c r="B8" s="11" t="s">
        <v>31</v>
      </c>
      <c r="C8" s="11" t="s">
        <v>23</v>
      </c>
      <c r="D8" s="12">
        <v>1</v>
      </c>
      <c r="E8" s="13">
        <v>1100</v>
      </c>
      <c r="F8" s="13">
        <f t="shared" ref="F8:F9" si="2">(D8*E8)</f>
        <v>1100</v>
      </c>
    </row>
    <row r="9" spans="1:7" x14ac:dyDescent="0.25">
      <c r="B9" s="11" t="s">
        <v>30</v>
      </c>
      <c r="C9" s="11" t="s">
        <v>24</v>
      </c>
      <c r="D9" s="12">
        <v>1</v>
      </c>
      <c r="E9" s="13">
        <v>250</v>
      </c>
      <c r="F9" s="13">
        <f t="shared" si="2"/>
        <v>250</v>
      </c>
    </row>
    <row r="10" spans="1:7" ht="51" x14ac:dyDescent="0.25">
      <c r="B10" s="11" t="s">
        <v>33</v>
      </c>
      <c r="C10" s="11" t="s">
        <v>14</v>
      </c>
      <c r="D10" s="12">
        <v>1</v>
      </c>
      <c r="E10" s="13">
        <v>350</v>
      </c>
      <c r="F10" s="13">
        <f t="shared" ref="F10" si="3">(D10*E10)</f>
        <v>350</v>
      </c>
    </row>
    <row r="11" spans="1:7" ht="38.25" x14ac:dyDescent="0.25">
      <c r="B11" s="11" t="s">
        <v>35</v>
      </c>
      <c r="C11" s="11" t="s">
        <v>16</v>
      </c>
      <c r="D11" s="12">
        <v>4</v>
      </c>
      <c r="E11" s="13">
        <v>640</v>
      </c>
      <c r="F11" s="13">
        <f t="shared" ref="F11:F17" si="4">(D11*E11)</f>
        <v>2560</v>
      </c>
    </row>
    <row r="12" spans="1:7" ht="51" x14ac:dyDescent="0.25">
      <c r="B12" s="11" t="s">
        <v>34</v>
      </c>
      <c r="C12" s="11" t="s">
        <v>17</v>
      </c>
      <c r="D12" s="12">
        <v>1</v>
      </c>
      <c r="E12" s="13">
        <v>1060</v>
      </c>
      <c r="F12" s="13">
        <f t="shared" si="4"/>
        <v>1060</v>
      </c>
    </row>
    <row r="13" spans="1:7" ht="38.25" x14ac:dyDescent="0.25">
      <c r="B13" s="11" t="s">
        <v>36</v>
      </c>
      <c r="C13" s="11" t="s">
        <v>21</v>
      </c>
      <c r="D13" s="12">
        <v>1</v>
      </c>
      <c r="E13" s="13">
        <v>5200</v>
      </c>
      <c r="F13" s="24">
        <f t="shared" si="4"/>
        <v>5200</v>
      </c>
    </row>
    <row r="14" spans="1:7" x14ac:dyDescent="0.25">
      <c r="B14" s="11" t="s">
        <v>37</v>
      </c>
      <c r="C14" s="11" t="s">
        <v>46</v>
      </c>
      <c r="D14" s="12">
        <v>1</v>
      </c>
      <c r="E14" s="13">
        <v>1100</v>
      </c>
      <c r="F14" s="13">
        <f t="shared" ref="F14" si="5">(D14*E14)</f>
        <v>1100</v>
      </c>
    </row>
    <row r="15" spans="1:7" ht="25.5" x14ac:dyDescent="0.25">
      <c r="B15" s="11" t="s">
        <v>37</v>
      </c>
      <c r="C15" s="11" t="s">
        <v>25</v>
      </c>
      <c r="D15" s="12">
        <v>2</v>
      </c>
      <c r="E15" s="13">
        <v>290</v>
      </c>
      <c r="F15" s="13">
        <f t="shared" si="4"/>
        <v>580</v>
      </c>
    </row>
    <row r="16" spans="1:7" ht="25.5" x14ac:dyDescent="0.25">
      <c r="B16" s="11" t="s">
        <v>37</v>
      </c>
      <c r="C16" s="11" t="s">
        <v>26</v>
      </c>
      <c r="D16" s="12">
        <v>2</v>
      </c>
      <c r="E16" s="13">
        <v>290</v>
      </c>
      <c r="F16" s="13">
        <f t="shared" si="4"/>
        <v>580</v>
      </c>
    </row>
    <row r="17" spans="2:7" ht="25.5" x14ac:dyDescent="0.25">
      <c r="B17" s="11" t="s">
        <v>37</v>
      </c>
      <c r="C17" s="11" t="s">
        <v>20</v>
      </c>
      <c r="D17" s="12">
        <v>1</v>
      </c>
      <c r="E17" s="13">
        <v>500</v>
      </c>
      <c r="F17" s="13">
        <f t="shared" si="4"/>
        <v>500</v>
      </c>
    </row>
    <row r="18" spans="2:7" x14ac:dyDescent="0.25">
      <c r="B18" s="11" t="s">
        <v>37</v>
      </c>
      <c r="C18" s="11" t="s">
        <v>11</v>
      </c>
      <c r="D18" s="12">
        <v>15</v>
      </c>
      <c r="E18" s="13">
        <v>80</v>
      </c>
      <c r="F18" s="13">
        <f t="shared" ref="F18" si="6">(D18*E18)</f>
        <v>1200</v>
      </c>
    </row>
    <row r="19" spans="2:7" x14ac:dyDescent="0.25">
      <c r="B19" s="8"/>
      <c r="C19" s="8"/>
      <c r="D19" s="9"/>
      <c r="E19" s="10"/>
      <c r="F19" s="10">
        <f>SUM(F5:F18)</f>
        <v>22750</v>
      </c>
    </row>
    <row r="21" spans="2:7" ht="23.25" x14ac:dyDescent="0.25">
      <c r="C21" s="26" t="s">
        <v>27</v>
      </c>
    </row>
    <row r="23" spans="2:7" ht="18.75" x14ac:dyDescent="0.3">
      <c r="B23" s="14"/>
      <c r="C23" s="15" t="s">
        <v>12</v>
      </c>
      <c r="D23" s="16">
        <f>SUM(D24:D30)</f>
        <v>1</v>
      </c>
      <c r="E23" s="29">
        <f>SUM(E24:E30)</f>
        <v>25000</v>
      </c>
      <c r="F23"/>
      <c r="G23"/>
    </row>
    <row r="24" spans="2:7" x14ac:dyDescent="0.25">
      <c r="B24" s="34" t="s">
        <v>40</v>
      </c>
      <c r="C24" s="18" t="s">
        <v>7</v>
      </c>
      <c r="D24" s="25">
        <f>E24/E23</f>
        <v>0.02</v>
      </c>
      <c r="E24" s="30">
        <v>500</v>
      </c>
      <c r="F24" t="s">
        <v>6</v>
      </c>
      <c r="G24" s="17">
        <v>0.02</v>
      </c>
    </row>
    <row r="25" spans="2:7" x14ac:dyDescent="0.25">
      <c r="B25" s="34" t="s">
        <v>41</v>
      </c>
      <c r="C25" s="18" t="s">
        <v>38</v>
      </c>
      <c r="D25" s="25">
        <f>E25/E23</f>
        <v>0.02</v>
      </c>
      <c r="E25" s="30">
        <v>500</v>
      </c>
      <c r="F25" t="s">
        <v>6</v>
      </c>
      <c r="G25" s="17">
        <v>0.02</v>
      </c>
    </row>
    <row r="26" spans="2:7" x14ac:dyDescent="0.25">
      <c r="B26" s="35" t="s">
        <v>10</v>
      </c>
      <c r="C26" s="31" t="s">
        <v>4</v>
      </c>
      <c r="D26" s="32">
        <f>E26/E23</f>
        <v>0.91</v>
      </c>
      <c r="E26" s="33">
        <f>Moduli!F19</f>
        <v>22750</v>
      </c>
      <c r="F26" t="s">
        <v>5</v>
      </c>
      <c r="G26" s="17">
        <v>0.85</v>
      </c>
    </row>
    <row r="27" spans="2:7" x14ac:dyDescent="0.25">
      <c r="B27" s="36" t="s">
        <v>42</v>
      </c>
      <c r="C27" s="14" t="s">
        <v>22</v>
      </c>
      <c r="D27" s="19">
        <f>E27/E23</f>
        <v>0</v>
      </c>
      <c r="E27" s="30">
        <v>0</v>
      </c>
      <c r="F27" t="s">
        <v>6</v>
      </c>
      <c r="G27" s="17">
        <v>0.06</v>
      </c>
    </row>
    <row r="28" spans="2:7" x14ac:dyDescent="0.25">
      <c r="B28" s="34" t="s">
        <v>43</v>
      </c>
      <c r="C28" s="18" t="s">
        <v>9</v>
      </c>
      <c r="D28" s="25">
        <f>E28/E23</f>
        <v>0.02</v>
      </c>
      <c r="E28" s="30">
        <v>500</v>
      </c>
      <c r="F28" t="s">
        <v>6</v>
      </c>
      <c r="G28" s="17">
        <v>0.02</v>
      </c>
    </row>
    <row r="29" spans="2:7" x14ac:dyDescent="0.25">
      <c r="B29" s="34" t="s">
        <v>44</v>
      </c>
      <c r="C29" s="18" t="s">
        <v>8</v>
      </c>
      <c r="D29" s="25">
        <f>E29/E23</f>
        <v>0.01</v>
      </c>
      <c r="E29" s="30">
        <v>250</v>
      </c>
      <c r="F29" t="s">
        <v>6</v>
      </c>
      <c r="G29" s="17">
        <v>0.01</v>
      </c>
    </row>
    <row r="30" spans="2:7" x14ac:dyDescent="0.25">
      <c r="B30" s="36" t="s">
        <v>45</v>
      </c>
      <c r="C30" s="14" t="s">
        <v>39</v>
      </c>
      <c r="D30" s="19">
        <f>E30/E23</f>
        <v>0.02</v>
      </c>
      <c r="E30" s="30">
        <v>500</v>
      </c>
      <c r="F30" t="s">
        <v>6</v>
      </c>
      <c r="G30" s="17">
        <v>0.02</v>
      </c>
    </row>
  </sheetData>
  <mergeCells count="3">
    <mergeCell ref="B3:F3"/>
    <mergeCell ref="B2:F2"/>
    <mergeCell ref="B1:F1"/>
  </mergeCells>
  <conditionalFormatting sqref="D16:D18">
    <cfRule type="cellIs" dxfId="10" priority="158" operator="greaterThan">
      <formula>0</formula>
    </cfRule>
  </conditionalFormatting>
  <conditionalFormatting sqref="D11:D12">
    <cfRule type="cellIs" dxfId="9" priority="134" operator="greaterThan">
      <formula>0</formula>
    </cfRule>
  </conditionalFormatting>
  <conditionalFormatting sqref="D7">
    <cfRule type="cellIs" dxfId="8" priority="108" operator="greaterThan">
      <formula>0</formula>
    </cfRule>
  </conditionalFormatting>
  <conditionalFormatting sqref="D8">
    <cfRule type="cellIs" dxfId="7" priority="84" operator="greaterThan">
      <formula>0</formula>
    </cfRule>
  </conditionalFormatting>
  <conditionalFormatting sqref="D15">
    <cfRule type="cellIs" dxfId="6" priority="64" operator="greaterThan">
      <formula>0</formula>
    </cfRule>
  </conditionalFormatting>
  <conditionalFormatting sqref="D10">
    <cfRule type="cellIs" dxfId="5" priority="54" operator="greaterThan">
      <formula>0</formula>
    </cfRule>
  </conditionalFormatting>
  <conditionalFormatting sqref="D6">
    <cfRule type="cellIs" dxfId="4" priority="42" operator="greaterThan">
      <formula>0</formula>
    </cfRule>
  </conditionalFormatting>
  <conditionalFormatting sqref="D9">
    <cfRule type="cellIs" dxfId="3" priority="28" operator="greaterThan">
      <formula>0</formula>
    </cfRule>
  </conditionalFormatting>
  <conditionalFormatting sqref="D13">
    <cfRule type="cellIs" dxfId="2" priority="6" operator="greaterThan">
      <formula>0</formula>
    </cfRule>
  </conditionalFormatting>
  <conditionalFormatting sqref="D5">
    <cfRule type="cellIs" dxfId="1" priority="3" operator="greaterThan">
      <formula>0</formula>
    </cfRule>
  </conditionalFormatting>
  <conditionalFormatting sqref="D14">
    <cfRule type="cellIs" dxfId="0" priority="1" operator="greaterThan">
      <formula>0</formula>
    </cfRule>
  </conditionalFormatting>
  <hyperlinks>
    <hyperlink ref="C21" location="Progetto!A1" display="Click qui per la Descrizione del Progetto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Progetto</vt:lpstr>
      <vt:lpstr>Moduli</vt:lpstr>
      <vt:lpstr>Moduli!Area_stampa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2015-07-20T08:14:43Z</dcterms:created>
  <dcterms:modified xsi:type="dcterms:W3CDTF">2018-01-18T15:04:18Z</dcterms:modified>
</cp:coreProperties>
</file>