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Acquisti'!$B$1:$F$17</definedName>
  </definedNames>
  <calcPr calcId="152511"/>
</workbook>
</file>

<file path=xl/calcChain.xml><?xml version="1.0" encoding="utf-8"?>
<calcChain xmlns="http://schemas.openxmlformats.org/spreadsheetml/2006/main">
  <c r="C26" i="1" l="1"/>
  <c r="E14" i="1" l="1"/>
  <c r="E13" i="1"/>
  <c r="E12" i="1"/>
  <c r="E11" i="1"/>
  <c r="E10" i="1"/>
  <c r="E9" i="1"/>
  <c r="E8" i="1"/>
  <c r="E7" i="1"/>
  <c r="E15" i="1" l="1"/>
  <c r="D21" i="1" l="1"/>
  <c r="E21" i="1"/>
  <c r="E26" i="1" s="1"/>
  <c r="D22" i="1" l="1"/>
  <c r="D25" i="1"/>
  <c r="D20" i="1"/>
  <c r="D24" i="1"/>
  <c r="D19" i="1"/>
  <c r="D26" i="1" s="1"/>
  <c r="D23" i="1"/>
</calcChain>
</file>

<file path=xl/sharedStrings.xml><?xml version="1.0" encoding="utf-8"?>
<sst xmlns="http://schemas.openxmlformats.org/spreadsheetml/2006/main" count="83" uniqueCount="81">
  <si>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</si>
  <si>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</si>
  <si>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</si>
  <si>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</si>
  <si>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</si>
  <si>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</si>
  <si>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</si>
  <si>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</si>
  <si>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</si>
  <si>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</si>
  <si>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</si>
  <si>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</si>
  <si>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</si>
  <si>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</si>
  <si>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</si>
  <si>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</si>
  <si>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</si>
  <si>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</si>
  <si>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</si>
  <si>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</si>
  <si>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“REATTORI CHIMICI
OSMOSI INVERSA E ULTRAFILTRAZIONE”</t>
  </si>
  <si>
    <t xml:space="preserve">REATTORI CHIMICI
OSMOSI INVERSA E ULTRAFILTRAZIONE
</t>
  </si>
  <si>
    <t>1 CARATTERISTICHE DEI DESTINATARI</t>
  </si>
  <si>
    <t>Il laboratorio è destinato ai diplomati in chimica e biotecnologie sanitarie che utilizzano appropriate tecniche di indagine orientandosi nelle dinamiche dello sviluppo scientifico e tecnologico.</t>
  </si>
  <si>
    <t>I diplomati devono poter inserirsi direttamente nel mondo del lavoro, accedere all’università, al sistema dell’istruzione e formazione tecnica superiore nonché ai percorsi di studio e di lavoro previsti per l’accesso agli albi delle professioni tecniche secondo le norme vigenti.</t>
  </si>
  <si>
    <t>2 OBIETTIVI FORMATIVI</t>
  </si>
  <si>
    <t>L’obbiettivo principale è quello di consentire agli studenti di gestire, in forma reale, degli impianti pilota permettendo, così, il contatto diretto con tutti gli aspetti tecnici, chimico-fisici, biologici e gestionali connessi. Tutto avverrà utilizzando apparecchiature tecnologicamente avanzate, permettendo così agli studenti di acquisire capacità progettuali, gestionali e conoscenze tecniche specifiche al passo con le moderne tecnologie.</t>
  </si>
  <si>
    <t>In particolare gli studenti dovranno essere capaci di:</t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</si>
  <si>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Operare in campo chimico, farmaceutico, biologico, microbiologico e biotecnologico, nel controllo igienico-sanitario dell’ambiente naturale e sociale;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</si>
  <si>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Operare nel settore della prevenzione e della gestione di situazioni a rischio sanitario, all’interno del sistema sociale e/o ambientale;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</si>
  <si>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Operare nei contesti produttivi di interesse, nella gestione e nel controllo dei processi e degli impianti chimici, tecnologici e biotecnologici, partecipando alla risoluzione delle problematiche relative agli stessi;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</si>
  <si>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Operare nella tutela della salute e gestione della sicurezza degli ambienti di lavoro, nella pianificazione, gestione e controllo delle attività di laboratorio di analisi;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</si>
  <si>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Verificare la corrispondenza del prodotto alle specifiche dichiarate;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</si>
  <si>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Applicare le procedure e i protocolli dell’area di competenza;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</si>
  <si>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Controllare il ciclo di produzione anche mediante l’utilizzo di software dedicati sia alle tecniche di analisi di laboratorio sia al controllo e gestione degli impianti;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</si>
  <si>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Lavorare in gruppo per operare in contesti organizzati;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</si>
  <si>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Comunicare in una lingua comunitaria.</t>
    </r>
  </si>
  <si>
    <t>3 METODOLOGIE</t>
  </si>
  <si>
    <t>La presenza di un laboratorio d’impianti pilota consentirà agli studenti di sviluppare, approfondire e sviscerare le tematiche fondamentali dell’indirizzo che hanno intrapreso: tutto ciò che è stato appreso negli studi teorici assumerà un significato concreto grazie al confronto con la realtà sperimentale ma, soprattutto, verrà compreso in tutti i suoi aspetti, anche quelli che lo studio teorico non può mettere in luce.</t>
  </si>
  <si>
    <t>La pratica di laboratorio consentirà: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</si>
  <si>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utilizzo di strumentazione di processi all’avanguardia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</si>
  <si>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possibilità di esercitarsi sulla regolazione automatica di parametri di processo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</si>
  <si>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possibilità di gestire lo start up, conduzione e fermata di processi biochimici di un impianto pilota</t>
    </r>
  </si>
  <si>
    <t>4 RISULTATI ATTESI</t>
  </si>
  <si>
    <t>La realizzazione del progetto permetterà di formare figure professionali che possano proporsi sul mercato con conoscenze ed esperienza più vicine a quanto richiesto dalla realtà industriale, rafforzerà le competenze di ogni singolo studente e preverrà la dispersione scolastica rendendo più interessante l’offerta formativa.</t>
  </si>
  <si>
    <t>5 SPECIFICHE INFORMAZIONI COLLEGATE AL PROGETTO</t>
  </si>
  <si>
    <t>Si intende realizzare un laboratorio con impianti pilota che permettano di sviluppare il seguente programma didattico:</t>
  </si>
  <si>
    <t>REATTORI CHIMICI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</si>
  <si>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Comparazione tra CSTR, PFR e BR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</si>
  <si>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Variazione della conversione con il tempo di residenza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</si>
  <si>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Equazione cinetica dai dati sperimentali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</si>
  <si>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Effetto della temperatura sulla velocità di reazione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</si>
  <si>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Effetto del grado di miscelazione sulla reazione</t>
    </r>
  </si>
  <si>
    <t xml:space="preserve">OSMOSI INVERSA ED ULTRAFILTRAZIONE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</si>
  <si>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Influenza sul processo dei seguenti parametri operativi: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</si>
  <si>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portata di alimentazione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</si>
  <si>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concentrazione dell’alimentazione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</si>
  <si>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pressione operativa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</si>
  <si>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temperatura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</si>
  <si>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Pre-concentrazione e concentrazione del latte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</si>
  <si>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Chiarificazione e concentrazione di succo di frutta</t>
    </r>
  </si>
  <si>
    <t>Desalinizzazione dell’acqua</t>
  </si>
  <si>
    <t>Apparato per lo studio dei reattori chimici, costituito da:</t>
  </si>
  <si>
    <r>
      <rPr>
        <b/>
        <sz val="10"/>
        <color theme="1"/>
        <rFont val="Arial"/>
        <family val="2"/>
      </rPr>
      <t>Unità di servizio</t>
    </r>
    <r>
      <rPr>
        <sz val="10"/>
        <color theme="1"/>
        <rFont val="Arial"/>
        <family val="2"/>
      </rPr>
      <t xml:space="preserve">
in struttura da tavolo in acciaio inox, quadro elettrico in acciaio, n. 2 display per visualizzare la velocità delle pompe, display per visualizzare la velocità di agitazione e termostato elettronico.
</t>
    </r>
  </si>
  <si>
    <r>
      <rPr>
        <b/>
        <sz val="10"/>
        <color theme="1"/>
        <rFont val="Arial"/>
        <family val="2"/>
      </rPr>
      <t>Reattore continuo agitato (CSTR)</t>
    </r>
    <r>
      <rPr>
        <sz val="10"/>
        <color theme="1"/>
        <rFont val="Arial"/>
        <family val="2"/>
      </rPr>
      <t xml:space="preserve">
in vetro borosilicato, acciaio inox e PTFE, serpentino in acciaio inox.
</t>
    </r>
  </si>
  <si>
    <r>
      <rPr>
        <b/>
        <sz val="10"/>
        <color theme="1"/>
        <rFont val="Arial"/>
        <family val="2"/>
      </rPr>
      <t>Reattore con flusso a pistone (PFR)</t>
    </r>
    <r>
      <rPr>
        <sz val="10"/>
        <color theme="1"/>
        <rFont val="Arial"/>
        <family val="2"/>
      </rPr>
      <t xml:space="preserve">
capacità 0,4 litri, serbatoio in plexiglas per immergere il reattore.
</t>
    </r>
  </si>
  <si>
    <r>
      <rPr>
        <b/>
        <sz val="10"/>
        <color theme="1"/>
        <rFont val="Arial"/>
        <family val="2"/>
      </rPr>
      <t>Reattore discontinuo (BR)</t>
    </r>
    <r>
      <rPr>
        <sz val="10"/>
        <color theme="1"/>
        <rFont val="Arial"/>
        <family val="2"/>
      </rPr>
      <t xml:space="preserve">
capacità 1 litro, in acciaio inox, serpentino interno in acciaio inox AISI 304.
</t>
    </r>
  </si>
  <si>
    <r>
      <rPr>
        <b/>
        <sz val="10"/>
        <color theme="1"/>
        <rFont val="Arial"/>
        <family val="2"/>
      </rPr>
      <t>CSTR in serie</t>
    </r>
    <r>
      <rPr>
        <sz val="10"/>
        <color theme="1"/>
        <rFont val="Arial"/>
        <family val="2"/>
      </rPr>
      <t xml:space="preserve">
n. 3 reattori CSTR in vetro borosilicato e PTFE.
</t>
    </r>
  </si>
  <si>
    <t>Software di acquisizione dati con interfaccia</t>
  </si>
  <si>
    <r>
      <rPr>
        <b/>
        <sz val="10"/>
        <color theme="1"/>
        <rFont val="Arial"/>
        <family val="2"/>
      </rPr>
      <t>Impianto pilota di osmosi inversa ed ultrafiltrazione</t>
    </r>
    <r>
      <rPr>
        <sz val="10"/>
        <color theme="1"/>
        <rFont val="Arial"/>
        <family val="2"/>
      </rPr>
      <t xml:space="preserve">
Struttura in acciaio inox con ruote, serbatoi, pompe e scambiatore di calore in acciaio inox;  quadro elettrico 
</t>
    </r>
  </si>
  <si>
    <r>
      <rPr>
        <b/>
        <sz val="10"/>
        <color theme="1"/>
        <rFont val="Arial"/>
        <family val="2"/>
      </rPr>
      <t>Personal Computer</t>
    </r>
    <r>
      <rPr>
        <sz val="10"/>
        <color theme="1"/>
        <rFont val="Arial"/>
        <family val="2"/>
      </rPr>
      <t xml:space="preserve"> di ultima generazione.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</si>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</sst>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u/>
      <sz val="10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1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10" sqref="A10"/>
    </sheetView>
  </sheetViews>
  <sheetFormatPr defaultRowHeight="15" x14ac:dyDescent="0.25"/>
  <cols>
    <col min="1" max="1" width="163.85546875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54" x14ac:dyDescent="0.35">
      <c r="A13" s="37" t="s">
        <v>20</v>
      </c>
    </row>
    <row r="17" spans="1:1" ht="26.25" x14ac:dyDescent="0.4">
      <c r="A17" s="36" t="s">
        <v>18</v>
      </c>
    </row>
    <row r="19" spans="1:1" ht="26.25" x14ac:dyDescent="0.4">
      <c r="A19" s="36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/>
  </sheetViews>
  <sheetFormatPr defaultRowHeight="15" x14ac:dyDescent="0.25"/>
  <cols>
    <col min="2" max="2" width="100.7109375" customWidth="1"/>
  </cols>
  <sheetData>
    <row r="1" spans="1:2" ht="26.25" x14ac:dyDescent="0.4">
      <c r="A1" s="55" t="s">
        <v>80</v>
      </c>
      <c r="B1" s="36" t="s">
        <v>19</v>
      </c>
    </row>
    <row r="2" spans="1:2" ht="31.5" x14ac:dyDescent="0.5">
      <c r="B2" s="35" t="s">
        <v>17</v>
      </c>
    </row>
    <row r="3" spans="1:2" ht="67.5" customHeight="1" x14ac:dyDescent="0.25">
      <c r="B3" s="38" t="s">
        <v>21</v>
      </c>
    </row>
    <row r="6" spans="1:2" x14ac:dyDescent="0.25">
      <c r="B6" s="39" t="s">
        <v>22</v>
      </c>
    </row>
    <row r="7" spans="1:2" ht="25.5" x14ac:dyDescent="0.25">
      <c r="B7" s="40" t="s">
        <v>23</v>
      </c>
    </row>
    <row r="8" spans="1:2" ht="38.25" x14ac:dyDescent="0.25">
      <c r="B8" s="40" t="s">
        <v>24</v>
      </c>
    </row>
    <row r="9" spans="1:2" x14ac:dyDescent="0.25">
      <c r="B9" s="39"/>
    </row>
    <row r="10" spans="1:2" x14ac:dyDescent="0.25">
      <c r="B10" s="39" t="s">
        <v>25</v>
      </c>
    </row>
    <row r="11" spans="1:2" ht="51" x14ac:dyDescent="0.25">
      <c r="B11" s="40" t="s">
        <v>26</v>
      </c>
    </row>
    <row r="12" spans="1:2" x14ac:dyDescent="0.25">
      <c r="B12" s="40" t="s">
        <v>27</v>
      </c>
    </row>
    <row r="13" spans="1:2" ht="25.5" x14ac:dyDescent="0.25">
      <c r="B13" s="40" t="s">
        <v>28</v>
      </c>
    </row>
    <row r="14" spans="1:2" ht="25.5" x14ac:dyDescent="0.25">
      <c r="B14" s="40" t="s">
        <v>29</v>
      </c>
    </row>
    <row r="15" spans="1:2" ht="25.5" x14ac:dyDescent="0.25">
      <c r="B15" s="40" t="s">
        <v>30</v>
      </c>
    </row>
    <row r="16" spans="1:2" ht="25.5" x14ac:dyDescent="0.25">
      <c r="B16" s="40" t="s">
        <v>31</v>
      </c>
    </row>
    <row r="17" spans="2:2" x14ac:dyDescent="0.25">
      <c r="B17" s="40" t="s">
        <v>32</v>
      </c>
    </row>
    <row r="18" spans="2:2" x14ac:dyDescent="0.25">
      <c r="B18" s="40" t="s">
        <v>33</v>
      </c>
    </row>
    <row r="19" spans="2:2" ht="25.5" x14ac:dyDescent="0.25">
      <c r="B19" s="40" t="s">
        <v>34</v>
      </c>
    </row>
    <row r="20" spans="2:2" x14ac:dyDescent="0.25">
      <c r="B20" s="40" t="s">
        <v>35</v>
      </c>
    </row>
    <row r="21" spans="2:2" x14ac:dyDescent="0.25">
      <c r="B21" s="40" t="s">
        <v>36</v>
      </c>
    </row>
    <row r="22" spans="2:2" x14ac:dyDescent="0.25">
      <c r="B22" s="39"/>
    </row>
    <row r="23" spans="2:2" x14ac:dyDescent="0.25">
      <c r="B23" s="39" t="s">
        <v>37</v>
      </c>
    </row>
    <row r="24" spans="2:2" ht="51" x14ac:dyDescent="0.25">
      <c r="B24" s="40" t="s">
        <v>38</v>
      </c>
    </row>
    <row r="25" spans="2:2" x14ac:dyDescent="0.25">
      <c r="B25" s="40" t="s">
        <v>39</v>
      </c>
    </row>
    <row r="26" spans="2:2" x14ac:dyDescent="0.25">
      <c r="B26" s="41" t="s">
        <v>40</v>
      </c>
    </row>
    <row r="27" spans="2:2" x14ac:dyDescent="0.25">
      <c r="B27" s="41" t="s">
        <v>41</v>
      </c>
    </row>
    <row r="28" spans="2:2" x14ac:dyDescent="0.25">
      <c r="B28" s="41" t="s">
        <v>42</v>
      </c>
    </row>
    <row r="29" spans="2:2" x14ac:dyDescent="0.25">
      <c r="B29" s="39"/>
    </row>
    <row r="30" spans="2:2" x14ac:dyDescent="0.25">
      <c r="B30" s="39" t="s">
        <v>43</v>
      </c>
    </row>
    <row r="31" spans="2:2" ht="38.25" x14ac:dyDescent="0.25">
      <c r="B31" s="40" t="s">
        <v>44</v>
      </c>
    </row>
    <row r="32" spans="2:2" x14ac:dyDescent="0.25">
      <c r="B32" s="39"/>
    </row>
    <row r="33" spans="2:2" x14ac:dyDescent="0.25">
      <c r="B33" s="39" t="s">
        <v>45</v>
      </c>
    </row>
    <row r="34" spans="2:2" x14ac:dyDescent="0.25">
      <c r="B34" s="40" t="s">
        <v>46</v>
      </c>
    </row>
    <row r="35" spans="2:2" x14ac:dyDescent="0.25">
      <c r="B35" s="40"/>
    </row>
    <row r="36" spans="2:2" x14ac:dyDescent="0.25">
      <c r="B36" s="42" t="s">
        <v>47</v>
      </c>
    </row>
    <row r="37" spans="2:2" x14ac:dyDescent="0.25">
      <c r="B37" s="41" t="s">
        <v>48</v>
      </c>
    </row>
    <row r="38" spans="2:2" x14ac:dyDescent="0.25">
      <c r="B38" s="41" t="s">
        <v>49</v>
      </c>
    </row>
    <row r="39" spans="2:2" x14ac:dyDescent="0.25">
      <c r="B39" s="41" t="s">
        <v>50</v>
      </c>
    </row>
    <row r="40" spans="2:2" x14ac:dyDescent="0.25">
      <c r="B40" s="41" t="s">
        <v>51</v>
      </c>
    </row>
    <row r="41" spans="2:2" x14ac:dyDescent="0.25">
      <c r="B41" s="41" t="s">
        <v>52</v>
      </c>
    </row>
    <row r="42" spans="2:2" x14ac:dyDescent="0.25">
      <c r="B42" s="40"/>
    </row>
    <row r="43" spans="2:2" x14ac:dyDescent="0.25">
      <c r="B43" s="42" t="s">
        <v>53</v>
      </c>
    </row>
    <row r="44" spans="2:2" x14ac:dyDescent="0.25">
      <c r="B44" s="41" t="s">
        <v>54</v>
      </c>
    </row>
    <row r="45" spans="2:2" x14ac:dyDescent="0.25">
      <c r="B45" s="40" t="s">
        <v>55</v>
      </c>
    </row>
    <row r="46" spans="2:2" x14ac:dyDescent="0.25">
      <c r="B46" s="40" t="s">
        <v>56</v>
      </c>
    </row>
    <row r="47" spans="2:2" x14ac:dyDescent="0.25">
      <c r="B47" s="40" t="s">
        <v>57</v>
      </c>
    </row>
    <row r="48" spans="2:2" x14ac:dyDescent="0.25">
      <c r="B48" s="40" t="s">
        <v>58</v>
      </c>
    </row>
    <row r="49" spans="2:2" x14ac:dyDescent="0.25">
      <c r="B49" s="41" t="s">
        <v>59</v>
      </c>
    </row>
    <row r="50" spans="2:2" x14ac:dyDescent="0.25">
      <c r="B50" s="41" t="s">
        <v>60</v>
      </c>
    </row>
    <row r="51" spans="2:2" x14ac:dyDescent="0.25">
      <c r="B51" s="12" t="s">
        <v>61</v>
      </c>
    </row>
  </sheetData>
  <hyperlinks>
    <hyperlink ref="B1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71"/>
  <sheetViews>
    <sheetView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50.25" customHeight="1" x14ac:dyDescent="0.25">
      <c r="B2" s="49" t="s">
        <v>21</v>
      </c>
      <c r="C2" s="50"/>
      <c r="D2" s="50"/>
      <c r="E2" s="50"/>
      <c r="F2" s="10"/>
      <c r="G2" s="10"/>
      <c r="H2" s="10"/>
      <c r="I2" s="10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</row>
    <row r="3" spans="2:16329" ht="15.75" x14ac:dyDescent="0.25">
      <c r="B3" s="3"/>
    </row>
    <row r="4" spans="2:16329" ht="15" customHeight="1" x14ac:dyDescent="0.25">
      <c r="B4" s="51" t="s">
        <v>0</v>
      </c>
      <c r="C4" s="52"/>
      <c r="D4" s="52"/>
      <c r="E4" s="53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30.75" customHeight="1" x14ac:dyDescent="0.2">
      <c r="B6" s="44" t="s">
        <v>62</v>
      </c>
      <c r="C6" s="22"/>
      <c r="D6" s="23"/>
      <c r="E6" s="23"/>
      <c r="F6" s="9"/>
    </row>
    <row r="7" spans="2:16329" s="5" customFormat="1" ht="76.5" x14ac:dyDescent="0.2">
      <c r="B7" s="21" t="s">
        <v>63</v>
      </c>
      <c r="C7" s="22">
        <v>1</v>
      </c>
      <c r="D7" s="23">
        <v>11582</v>
      </c>
      <c r="E7" s="23">
        <f t="shared" ref="E7:E14" si="0">(C7*D7)</f>
        <v>11582</v>
      </c>
      <c r="F7" s="9"/>
    </row>
    <row r="8" spans="2:16329" s="5" customFormat="1" ht="51" x14ac:dyDescent="0.2">
      <c r="B8" s="21" t="s">
        <v>64</v>
      </c>
      <c r="C8" s="22">
        <v>1</v>
      </c>
      <c r="D8" s="23">
        <v>2228</v>
      </c>
      <c r="E8" s="23">
        <f t="shared" si="0"/>
        <v>2228</v>
      </c>
      <c r="F8" s="9"/>
    </row>
    <row r="9" spans="2:16329" s="5" customFormat="1" ht="51" x14ac:dyDescent="0.2">
      <c r="B9" s="21" t="s">
        <v>65</v>
      </c>
      <c r="C9" s="22">
        <v>1</v>
      </c>
      <c r="D9" s="23">
        <v>3254</v>
      </c>
      <c r="E9" s="23">
        <f t="shared" si="0"/>
        <v>3254</v>
      </c>
      <c r="F9" s="9"/>
    </row>
    <row r="10" spans="2:16329" s="5" customFormat="1" ht="51" x14ac:dyDescent="0.2">
      <c r="B10" s="21" t="s">
        <v>66</v>
      </c>
      <c r="C10" s="22">
        <v>1</v>
      </c>
      <c r="D10" s="23">
        <v>2111</v>
      </c>
      <c r="E10" s="23">
        <f t="shared" si="0"/>
        <v>2111</v>
      </c>
      <c r="F10" s="9"/>
    </row>
    <row r="11" spans="2:16329" s="5" customFormat="1" ht="38.25" x14ac:dyDescent="0.2">
      <c r="B11" s="21" t="s">
        <v>67</v>
      </c>
      <c r="C11" s="22">
        <v>1</v>
      </c>
      <c r="D11" s="23">
        <v>5489</v>
      </c>
      <c r="E11" s="23">
        <f t="shared" si="0"/>
        <v>5489</v>
      </c>
      <c r="F11" s="9"/>
    </row>
    <row r="12" spans="2:16329" s="5" customFormat="1" x14ac:dyDescent="0.2">
      <c r="B12" s="43" t="s">
        <v>68</v>
      </c>
      <c r="C12" s="22">
        <v>1</v>
      </c>
      <c r="D12" s="23">
        <v>1476</v>
      </c>
      <c r="E12" s="23">
        <f t="shared" si="0"/>
        <v>1476</v>
      </c>
      <c r="F12" s="9"/>
    </row>
    <row r="13" spans="2:16329" s="5" customFormat="1" ht="51" x14ac:dyDescent="0.2">
      <c r="B13" s="21" t="s">
        <v>69</v>
      </c>
      <c r="C13" s="22">
        <v>1</v>
      </c>
      <c r="D13" s="23">
        <v>29491</v>
      </c>
      <c r="E13" s="23">
        <f t="shared" si="0"/>
        <v>29491</v>
      </c>
      <c r="F13" s="9"/>
    </row>
    <row r="14" spans="2:16329" s="5" customFormat="1" x14ac:dyDescent="0.2">
      <c r="B14" s="21" t="s">
        <v>70</v>
      </c>
      <c r="C14" s="22">
        <v>1</v>
      </c>
      <c r="D14" s="23">
        <v>1137</v>
      </c>
      <c r="E14" s="23">
        <f t="shared" si="0"/>
        <v>1137</v>
      </c>
      <c r="F14" s="9"/>
    </row>
    <row r="15" spans="2:16329" s="7" customFormat="1" ht="29.25" customHeight="1" x14ac:dyDescent="0.2">
      <c r="B15" s="24" t="s">
        <v>5</v>
      </c>
      <c r="C15" s="25"/>
      <c r="D15" s="26"/>
      <c r="E15" s="26">
        <f>SUM(E6:E14)</f>
        <v>56768</v>
      </c>
      <c r="F15" s="9"/>
    </row>
    <row r="16" spans="2:16329" x14ac:dyDescent="0.25">
      <c r="B16" s="1"/>
    </row>
    <row r="17" spans="2:6" x14ac:dyDescent="0.25">
      <c r="B17" s="1"/>
      <c r="E17" s="14"/>
    </row>
    <row r="18" spans="2:6" s="6" customFormat="1" ht="25.5" x14ac:dyDescent="0.25">
      <c r="B18" s="15" t="s">
        <v>8</v>
      </c>
      <c r="C18" s="31" t="s">
        <v>6</v>
      </c>
      <c r="D18" s="16" t="s">
        <v>9</v>
      </c>
      <c r="E18" s="16" t="s">
        <v>16</v>
      </c>
      <c r="F18" s="13"/>
    </row>
    <row r="19" spans="2:6" s="6" customFormat="1" ht="12.75" x14ac:dyDescent="0.25">
      <c r="B19" s="27" t="s">
        <v>71</v>
      </c>
      <c r="C19" s="30">
        <v>0.02</v>
      </c>
      <c r="D19" s="29">
        <f>$D$21/$C$21*C19</f>
        <v>1335.7176470588236</v>
      </c>
      <c r="E19" s="29"/>
      <c r="F19" s="13"/>
    </row>
    <row r="20" spans="2:6" s="6" customFormat="1" ht="12.75" x14ac:dyDescent="0.25">
      <c r="B20" s="45" t="s">
        <v>72</v>
      </c>
      <c r="C20" s="46">
        <v>0.02</v>
      </c>
      <c r="D20" s="29">
        <f>$D$21/$C$21*C20</f>
        <v>1335.7176470588236</v>
      </c>
      <c r="E20" s="47"/>
      <c r="F20" s="13"/>
    </row>
    <row r="21" spans="2:6" s="6" customFormat="1" ht="12.75" x14ac:dyDescent="0.25">
      <c r="B21" s="27" t="s">
        <v>73</v>
      </c>
      <c r="C21" s="30">
        <v>0.85</v>
      </c>
      <c r="D21" s="29">
        <f>E15</f>
        <v>56768</v>
      </c>
      <c r="E21" s="29">
        <f>E15</f>
        <v>56768</v>
      </c>
      <c r="F21" s="13"/>
    </row>
    <row r="22" spans="2:6" s="6" customFormat="1" ht="12.75" x14ac:dyDescent="0.25">
      <c r="B22" s="45" t="s">
        <v>74</v>
      </c>
      <c r="C22" s="46">
        <v>0.06</v>
      </c>
      <c r="D22" s="29">
        <f t="shared" ref="D22:D25" si="1">$D$21/$C$21*C22</f>
        <v>4007.1529411764704</v>
      </c>
      <c r="E22" s="47"/>
      <c r="F22" s="13"/>
    </row>
    <row r="23" spans="2:6" s="6" customFormat="1" ht="12.75" x14ac:dyDescent="0.25">
      <c r="B23" s="27" t="s">
        <v>75</v>
      </c>
      <c r="C23" s="28">
        <v>0.02</v>
      </c>
      <c r="D23" s="29">
        <f t="shared" si="1"/>
        <v>1335.7176470588236</v>
      </c>
      <c r="E23" s="29"/>
      <c r="F23" s="13"/>
    </row>
    <row r="24" spans="2:6" s="6" customFormat="1" ht="12.75" x14ac:dyDescent="0.25">
      <c r="B24" s="45" t="s">
        <v>76</v>
      </c>
      <c r="C24" s="48">
        <v>0.01</v>
      </c>
      <c r="D24" s="29">
        <f t="shared" si="1"/>
        <v>667.85882352941178</v>
      </c>
      <c r="E24" s="47"/>
      <c r="F24" s="13"/>
    </row>
    <row r="25" spans="2:6" s="6" customFormat="1" ht="12.75" x14ac:dyDescent="0.25">
      <c r="B25" s="27" t="s">
        <v>77</v>
      </c>
      <c r="C25" s="28">
        <v>0.02</v>
      </c>
      <c r="D25" s="29">
        <f t="shared" si="1"/>
        <v>1335.7176470588236</v>
      </c>
      <c r="E25" s="29"/>
      <c r="F25" s="13"/>
    </row>
    <row r="26" spans="2:6" s="6" customFormat="1" ht="12.75" x14ac:dyDescent="0.25">
      <c r="B26" s="15" t="s">
        <v>7</v>
      </c>
      <c r="C26" s="17">
        <f>SUM(C19:C25)</f>
        <v>1</v>
      </c>
      <c r="D26" s="18">
        <f>SUM(D19:D25)</f>
        <v>66785.882352941175</v>
      </c>
      <c r="E26" s="18">
        <f>SUM(E21:E25)</f>
        <v>56768</v>
      </c>
      <c r="F26" s="13"/>
    </row>
    <row r="27" spans="2:6" x14ac:dyDescent="0.25">
      <c r="B27" s="1"/>
    </row>
    <row r="28" spans="2:6" x14ac:dyDescent="0.25">
      <c r="B28" s="8" t="s">
        <v>78</v>
      </c>
    </row>
    <row r="29" spans="2:6" x14ac:dyDescent="0.25">
      <c r="B29" s="12" t="s">
        <v>79</v>
      </c>
    </row>
    <row r="30" spans="2:6" x14ac:dyDescent="0.25">
      <c r="B30" s="12" t="s">
        <v>10</v>
      </c>
    </row>
    <row r="31" spans="2:6" ht="111.75" customHeight="1" x14ac:dyDescent="0.25"/>
    <row r="33" ht="137.25" customHeight="1" x14ac:dyDescent="0.25"/>
    <row r="35" ht="150" customHeight="1" x14ac:dyDescent="0.25"/>
    <row r="37" ht="175.5" customHeight="1" x14ac:dyDescent="0.25"/>
    <row r="39" ht="86.25" customHeight="1" x14ac:dyDescent="0.25"/>
    <row r="41" ht="22.5" customHeight="1" x14ac:dyDescent="0.25"/>
    <row r="43" ht="60.75" customHeight="1" x14ac:dyDescent="0.25"/>
    <row r="53" ht="60.75" customHeight="1" x14ac:dyDescent="0.25"/>
    <row r="55" ht="48" customHeight="1" x14ac:dyDescent="0.25"/>
    <row r="57" ht="35.25" customHeight="1" x14ac:dyDescent="0.25"/>
    <row r="59" ht="137.25" customHeight="1" x14ac:dyDescent="0.25"/>
    <row r="61" ht="150" customHeight="1" x14ac:dyDescent="0.25"/>
    <row r="63" ht="99" customHeight="1" x14ac:dyDescent="0.25"/>
    <row r="65" ht="150" customHeight="1" x14ac:dyDescent="0.25"/>
    <row r="67" ht="213.75" customHeight="1" x14ac:dyDescent="0.25"/>
    <row r="69" ht="22.5" customHeight="1" x14ac:dyDescent="0.25"/>
    <row r="71" ht="86.25" customHeight="1" x14ac:dyDescent="0.25"/>
  </sheetData>
  <mergeCells count="2334"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2015-07-30T08:07:53Z</dcterms:created>
  <dcterms:modified xsi:type="dcterms:W3CDTF">2018-01-05T08:37:57Z</dcterms:modified>
</cp:coreProperties>
</file>