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Descrizione!$B$1:$C$69</definedName>
    <definedName name="_xlnm.Print_Area" localSheetId="1">'Matrice Acquisti'!$B$1:$F$27</definedName>
  </definedNames>
  <calcPr calcId="152511"/>
</workbook>
</file>

<file path=xl/calcChain.xml><?xml version="1.0" encoding="utf-8"?>
<calcChain xmlns="http://schemas.openxmlformats.org/spreadsheetml/2006/main">
  <c r="F26" i="1" l="1"/>
  <c r="F25" i="1"/>
  <c r="F24" i="1" l="1"/>
  <c r="F21" i="1"/>
  <c r="F20" i="1"/>
  <c r="F19" i="1"/>
  <c r="F18" i="1"/>
  <c r="F17" i="1"/>
  <c r="F16" i="1"/>
  <c r="F15" i="1"/>
  <c r="F14" i="1"/>
  <c r="F13" i="1"/>
  <c r="F8" i="1" l="1"/>
  <c r="F23" i="1" l="1"/>
  <c r="F11" i="1"/>
  <c r="F10" i="1"/>
  <c r="F22" i="1" l="1"/>
  <c r="F27" i="1" s="1"/>
  <c r="E34" i="1" s="1"/>
  <c r="F12" i="1"/>
  <c r="F9" i="1"/>
  <c r="F7" i="1"/>
  <c r="E31" i="1" l="1"/>
  <c r="D34" i="1" s="1"/>
  <c r="D33" i="1" l="1"/>
  <c r="D35" i="1"/>
  <c r="D38" i="1"/>
  <c r="D37" i="1"/>
  <c r="D36" i="1"/>
  <c r="D32" i="1"/>
  <c r="D31" i="1" l="1"/>
</calcChain>
</file>

<file path=xl/sharedStrings.xml><?xml version="1.0" encoding="utf-8"?>
<sst xmlns="http://schemas.openxmlformats.org/spreadsheetml/2006/main" count="105" uniqueCount="80">
  <si>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</si>
  <si>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</si>
  <si>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</si>
  <si>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</si>
  <si>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</si>
  <si>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</si>
  <si>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</si>
  <si>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</si>
  <si>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</si>
  <si>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</si>
  <si>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</si>
  <si>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</si>
  <si>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</si>
  <si>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</si>
  <si>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Versione con Sensori WIRELESS</t>
  </si>
  <si>
    <t xml:space="preserve">SENSORI WIRELESS E SISTEMA D'ACQUISIZIONE </t>
  </si>
  <si>
    <t>N. 1 COLONNA CROMATOGRAFICA</t>
  </si>
  <si>
    <t xml:space="preserve">N. 1 TORRE DI ASSORBIMENTO PER GAS </t>
  </si>
  <si>
    <t>N. 1 MINI DISTILLATORE</t>
  </si>
  <si>
    <t>N. 1 MINI ESTRATTORE SOXHLET</t>
  </si>
  <si>
    <t>N. 1 APPARECCHIO DI KJELDAHL</t>
  </si>
  <si>
    <t>N. 1 REATTORE</t>
  </si>
  <si>
    <r>
      <t xml:space="preserve">N. 1 DISTILLAZIONE FRAZIONATA </t>
    </r>
    <r>
      <rPr>
        <b/>
        <sz val="10"/>
        <color rgb="FFFF0000"/>
        <rFont val="Arial"/>
        <family val="2"/>
      </rPr>
      <t>mod. CB-OR-9/EV</t>
    </r>
  </si>
  <si>
    <r>
      <t xml:space="preserve">N. 1 ESTRATTORE LIQUIDO LIQUIDO </t>
    </r>
    <r>
      <rPr>
        <b/>
        <sz val="10"/>
        <color rgb="FFFF0000"/>
        <rFont val="Arial"/>
        <family val="2"/>
      </rPr>
      <t>mod. CB-OR-10/EV</t>
    </r>
  </si>
  <si>
    <r>
      <t xml:space="preserve">N. 1 ESTRATTORE SOLIDO LIQUIDO </t>
    </r>
    <r>
      <rPr>
        <b/>
        <sz val="10"/>
        <color rgb="FFFF0000"/>
        <rFont val="Arial"/>
        <family val="2"/>
      </rPr>
      <t>mod. CB-OR-11/EV</t>
    </r>
  </si>
  <si>
    <t>La dotazione di questo laboratorio  permette di approfondire l'industria chimica di processo ovvero alcune unità base dell'ingegneria chimica quali la distillazione frazionata, l'estrazione liquido liquido, l'estrazione solido liquido.  Gli impianti in questione sono da tavolo ma riproducono su scala ridotta in modo fedele le unità base di un impianto chimico reale disponendo della strumentazione e parti meccaniche di un impianto in scala reale.  Si vogliono poi realizzare ulteriori sperimentazioni mediante un reattore, un apparecchio di Kjeldahl, un mini estrattore Soxhlet. Infine si vogliono studiare i processi di assorbimento dei gas mediante un impianto pilota specifico e la cromatografia in fase liquida.</t>
  </si>
  <si>
    <t>Il laboratorio è composto da un impianto pilota da tavolo per la distillazione frazionata composto da una colonna di distillazione con piatti a campanella. Le singole frazioni vengono ricavate in corrispondenza delle diverse altezze della colonna mediante dei rubinetti. Lungo la colonna si inseriscono sensori di temperatura che interfacciati con il datalogger consentono di monitorare la temperatura delle singole frazioni. Un condensatore consente di condensare la frazione più leggera e raccoglierla in una beuta predisposta. Un secondo impianto pilota consente di effettuare l'estrazione liquido liquido mediante torre di estrazione in vetro riempita con anelli rashig e con distillatore per ricircolo della fase leggera. L’impianto consente di effettuare un’estrazione liquido liquido in continuo in modo particolare l’estrazione con toluene di acido acetico da una soluzione acquosa o altra estrazione con esano/acqua. L'impianto pilota di estrazione solido liquido consente di effettuare l’estrazione con esano di olio da sansa di olive, l’estrazione con etanolo della clorofilla dagli spinaci oppure l’estrazione con acqua dell’amido dalle patate. L'impianto è costituito da distillatore per ricircolo della fase liquida, colonna di estrazione in vetro con sollevamento fase solida mediante coclea motorizzata, serbatoio esterno in vetro raccolta fase solida,serbatoio esterno in vetro carico fase solida dotato di dosatore a coclea motorizzata, pallone distillazione fase liquida,refrigerante a serpentino in vetro per la condensazione del solvente. La soluzione comprende poi un reattore in vetro che permette di realizzare trasformazioni chimiche e biologiche complesse, controllando i principali parametri, un apparecchio di Kjeldahl per la determinazione dell'azoto, un mini estrattore Soxhlet, un mini distillatore, una torre di assorbimento per gas completamente smontabile ed una colonna per cromatografia liquida a bassa pressione. Infine si propongono datalogger e sensori wireless per la rilevazione dei dati sperimentali.                                                    Per tutti gli apparati, viene fornito un manuale di istruzioni molto dettagliato che comprende una prima parte teorica ed una parte sperimentale che comprende procedure guidate passo passo, immagini, analisi, grafici e proposte aggiuntive per l'insegnante.</t>
  </si>
  <si>
    <t xml:space="preserve">Il progetto comprende una prima parte relativa ad alcune unità principali dell'industria di processo ed in particolare la distillazione frazionata, l'estrazione liquido liquido e solido liquido. Nel primo caso si vuole studiare come avviene una distillazione frazionata, si segue l'andamento  della temperatura lungo la colonna, si analizza la composizione del distillato lungo la colonna, si determina l'efficienza della colonna. Si propongono la distillazione di una miscela n-esano / iso-ottano e n-pentano / n-esano / n-eptano. Il secondo impianto proposto consente di sperimentare l'estrazione liquido liquido in continuo e quindi determinare l'efficienza di estrazione, calcolare il coeffiente di scambio di materia; si propone l'estrazione con toluene di acido acetico da una soluzione acquosa e l'estrazione con esano. Il terzo impianto proposto consente di sperimentare l'estrazione solido liquido come processo di purificazione, la separazione di miscele di sostanze, permette di comprendere la legge di partizione per un'estrazione solida; si propone l'estrazione con esano di olio da sanse di olive, l'estrazione con etanolo della clorofilla dagli spinaci e l'estrazione con acqua dell'amido delle patate. Si propongono poi delle parti in vetro per realizzare ulteriori sperimentazioni: un reattore, un apparecchio di Kjeldahl, un mini estrattore Soxhlet, un mini distillatore, una torre di assorbimento per gas ed una colonna cromatografica. Infine si propongono datalogger e sensori wireless per la rilevazione dei dati sperimentali.     </t>
  </si>
  <si>
    <r>
      <t xml:space="preserve">ESTRATTORE LIQUIDO LIQUIDO
</t>
    </r>
    <r>
      <rPr>
        <sz val="9"/>
        <color indexed="8"/>
        <rFont val="Arial"/>
        <family val="2"/>
      </rPr>
      <t>Impianto pilota di estrazione liquido-liquido con distillatoreper ricircolo della fase leggera costituito da torre di estrazionein vetro riempita con anelli rashing. La colonna è completata con un serbatoio inferiore per la fase pesante e un serbatoio superiore per la fase leggera. L’impianto comprende un serbatoio esterno in vetro per la fase pesante dotato di valvola di regolazione carico ed un pallone di distillazione fase leggera. Infine esso prevede un refrigerante a serpentino in vetro percondensare il solvente. La regolazione dei flussi è indipendente e comandata convalvole manuali. Tutte le tenute sono effettuate in viton. L’impianto consente di effettuare un’estrazione liquido liquido in continuo in modo particolare l’estrazione con toluene di acido acetico da una soluzione acquosa o altra estrazione con esano/acqua.</t>
    </r>
  </si>
  <si>
    <r>
      <t xml:space="preserve">ESTRATTORE SOLIDO LIQUIDO
</t>
    </r>
    <r>
      <rPr>
        <sz val="9"/>
        <color indexed="8"/>
        <rFont val="Arial"/>
        <family val="2"/>
      </rPr>
      <t>Impianto pilota di estrazione solido-liquido con distillatore per ricircolo della fase liquida costituito da colonna di estrazionein vetro con sollevamento fase solida mediante cocleamotorizzata, serbatoio esterno in vetro raccolta fase solida, serbatoio esterno in vetro carico fase solida dotato di dosatorea coclea motorizzata, pallone distillazione fase liquida, refrigerante a serpentino in vetro per la condensazione del solvente. La regolazione del flusso fase solida nell’estrattore è regolata dal controllo sul motore coclea principale mentre la regolazione della portata alimentazione fase solida è regolata dal controllo coclea motorizzata del serbatoio di alimentazione. Il flusso della fase liquida è fisso (dipende dalla potenza del mantello riscaldante). La fase liquida viene immessa come vapore proveniente dal distillatore di ricircolo. Una valvola manuale può regolare il flusso del vapore deviandolo verso il condensatore a ricadere o direttamente all’interno dell’estrattore in modo da riscaldare lefasi durante l’estrazione. Tutte le tenute sono realizzate in viton. L’impianto consente di effettuare l’estrazione con esano di olioda sansa di olive, l’estrazione con etanolo della clorofilla dagli spinaci oppure l’estrazione con acqua dell’amido dallepatate.</t>
    </r>
  </si>
  <si>
    <r>
      <t xml:space="preserve">REATTORE
</t>
    </r>
    <r>
      <rPr>
        <sz val="9"/>
        <color indexed="8"/>
        <rFont val="Arial"/>
        <family val="2"/>
      </rPr>
      <t>Realizzato in vetro borosilicato e dotato di ampia testa flangiata, permette di realizzare trasformazioni chimiche e biologiche complesse, controllando i principali parametri. I colli filettati permettono l’utilizzo di sonde standard e altri accessori. Il fondo piatto consente il riscaldamento con le normali piastre elettriche. Diametro bocca 100 mm capacità 1l.</t>
    </r>
  </si>
  <si>
    <r>
      <t xml:space="preserve">APPARECCHIO DI KJELDAHL
</t>
    </r>
    <r>
      <rPr>
        <sz val="9"/>
        <color indexed="8"/>
        <rFont val="Arial"/>
        <family val="2"/>
      </rPr>
      <t>Apparecchio di Kjeldhal mono pezzo per la determinazione dell’azoto.</t>
    </r>
  </si>
  <si>
    <r>
      <t xml:space="preserve">MINI ESTRATTORE SOXHLET
</t>
    </r>
    <r>
      <rPr>
        <sz val="9"/>
        <color indexed="8"/>
        <rFont val="Arial"/>
        <family val="2"/>
      </rPr>
      <t>Classico estrattore Soxhlet completo di sifone, refrigerante e pallone.</t>
    </r>
  </si>
  <si>
    <r>
      <t xml:space="preserve">MINI DISTILLATORE
</t>
    </r>
    <r>
      <rPr>
        <sz val="9"/>
        <color indexed="8"/>
        <rFont val="Arial"/>
        <family val="2"/>
      </rPr>
      <t>Semplice apparecchio mono pezzo per la distillazione. Pallone 250 ml.</t>
    </r>
  </si>
  <si>
    <r>
      <t xml:space="preserve">TORRE DI ASSORBIMENTO PER GAS
</t>
    </r>
    <r>
      <rPr>
        <sz val="9"/>
        <color indexed="8"/>
        <rFont val="Arial"/>
        <family val="2"/>
      </rPr>
      <t>Completamente smontabile permette di realizzare i sistemi pilota per l’assorbimento dei gas. Può essere impaccata con diversi supporti.</t>
    </r>
  </si>
  <si>
    <r>
      <t xml:space="preserve">COLONNA CROMATOGRAFICA
</t>
    </r>
    <r>
      <rPr>
        <sz val="9"/>
        <color theme="1"/>
        <rFont val="Arial"/>
        <family val="2"/>
      </rPr>
      <t>Per Cromatografia Liquida a Bassa Pressione. Dotata di loop esterno per il carico del campione.</t>
    </r>
  </si>
  <si>
    <r>
      <t xml:space="preserve">DATALOGGER CON SOFTWARE E APPLICAZIONI SPECIFICHE 
TABLET CON SENSORI INCORPORATI e software ed applicazioni per i 5 modelli proposti.
</t>
    </r>
    <r>
      <rPr>
        <sz val="9"/>
        <color indexed="8"/>
        <rFont val="Arial"/>
        <family val="2"/>
      </rPr>
      <t>Grazie all’integrazione di un tablet e pad-datalogger, il datalogger ha tutte le funzionalità di un computer e tutte le funzionalità di un sistema sperimentale digitale. Il datalogger è semplice da utilizzare e può rilevare dati velocemente. E’ dotato di 6 sensori incorporati (temperatura, umidità, UV, luminosità, pressione dei gas, battito cardiaco) e di 4 canali di ingresso per ulteriori 4 sensori.</t>
    </r>
  </si>
  <si>
    <r>
      <t xml:space="preserve">MODULO DI VISUALIZZAZIONE WIRELESS
</t>
    </r>
    <r>
      <rPr>
        <sz val="9"/>
        <color indexed="8"/>
        <rFont val="Arial"/>
        <family val="2"/>
      </rPr>
      <t>Supporta tutti i sensori TS.
1 ingresso per la connessione di tutti i sensori TS.
Risoluzione display: 128*64
Batteria: 3.7V 1800mAH
1 miniUSBper connetterlo con il computer.
Bluetooth 2.0/4.0  wireless
Bluetooth radio frequency: 2.4 GHz
Operating Current: 35–50 mA,minimum 3.2V
NominalChargingCurrent: 150 mA
Wireless Range: fino a 10 metri senza ostruzioni.</t>
    </r>
  </si>
  <si>
    <r>
      <t xml:space="preserve">SENSORE DI TEMPERATURA
</t>
    </r>
    <r>
      <rPr>
        <sz val="9"/>
        <color indexed="8"/>
        <rFont val="Arial"/>
        <family val="2"/>
      </rPr>
      <t>Range: -40…120°C
Risoluzione: 0.01°C
Frequenza di campionamento: 10 Hz</t>
    </r>
  </si>
  <si>
    <r>
      <t xml:space="preserve">SENSORE DI PRESSIONE
</t>
    </r>
    <r>
      <rPr>
        <sz val="9"/>
        <color indexed="8"/>
        <rFont val="Arial"/>
        <family val="2"/>
      </rPr>
      <t>Range: 20…400 kPa
Risoluzione: 0.1 kPa
Frequenza di campionamento: 800 Hz.</t>
    </r>
  </si>
  <si>
    <r>
      <t xml:space="preserve">SENSORE DI PH
</t>
    </r>
    <r>
      <rPr>
        <sz val="9"/>
        <color indexed="8"/>
        <rFont val="Arial"/>
        <family val="2"/>
      </rPr>
      <t>Range: 0…14 pH
Risoluzione: 0.01 pH
Frequenza di campionamento: 10 Hz.</t>
    </r>
  </si>
  <si>
    <r>
      <t xml:space="preserve">SENSORE DI CONDUTTIVITA'
</t>
    </r>
    <r>
      <rPr>
        <sz val="9"/>
        <color indexed="8"/>
        <rFont val="Arial"/>
        <family val="2"/>
      </rPr>
      <t>Range: 0~3000μs/cm   /   0~30000μs/cm 
Risoluzione: 0.7μs/cm   /   8μs/cm
Accuratezza: ±1μs/cm   /   ±1μs/cm.</t>
    </r>
  </si>
  <si>
    <r>
      <t xml:space="preserve">SENSORE CONTAGOCCE
</t>
    </r>
    <r>
      <rPr>
        <sz val="9"/>
        <color indexed="8"/>
        <rFont val="Arial"/>
        <family val="2"/>
      </rPr>
      <t>Range: 0~∞C/0~∞mL
Risoluzione: 1C/0.01mL
Accuratezza: ±1C/±0.1mL</t>
    </r>
  </si>
  <si>
    <r>
      <t xml:space="preserve">SENSORE ORP
</t>
    </r>
    <r>
      <rPr>
        <sz val="9"/>
        <color indexed="8"/>
        <rFont val="Arial"/>
        <family val="2"/>
      </rPr>
      <t>Range: ±2000mv
Risoluzione:1 mv
Accuratezza: ±5mv.</t>
    </r>
  </si>
  <si>
    <r>
      <t xml:space="preserve">VALIGIA DI CONTENIMENTO SENSORI 
</t>
    </r>
    <r>
      <rPr>
        <sz val="10"/>
        <color theme="1"/>
        <rFont val="Arial"/>
        <family val="2"/>
      </rPr>
      <t>completa di scomparti interni per sensori; dimensioni minime L 455 x H 330 x P 152 mm.</t>
    </r>
  </si>
  <si>
    <r>
      <t xml:space="preserve">DISTILLAZIONE FRAZIONATA
</t>
    </r>
    <r>
      <rPr>
        <sz val="9"/>
        <color theme="1"/>
        <rFont val="Arial"/>
        <family val="2"/>
      </rPr>
      <t>Attraverso questo semplice apparato, è possibile studiare il processo di distillazione frazionata. Esso è composto da una colonna di distillazione con piattia campanella. Le singole frazioni vengono ricavate incorrispondenza delle diverse altezze della colonna ed hanno diversi punti di ebollizione. Il vapore che sale lungo la colonna attraversa il condensato che scende. Le frazioni più leggere fuoriescono dalla sommità della colonna mentre quelle più pesanti vengono raccolte nelle parti più basse. I rubinetti lungola colonna consentono di estrarre le singole frazioni della distillazione. È possibile inserire lungo la colonna dei termometri oppure sensori di temperatura che interfacciati con il datalogger consentono di monitorare la temperatura delle singole frazioni. La frazione più leggera passa attraverso il condensatore e condensa all’interno della beuta predisposta. La frazione distillata può essere separata attraverso la gas cromatografia per individuarne la composizione (gas cromatografo nonfornito). L’apparato consente di effettuare la distillazione diuna miscela di n-esano / iso-ottano oppure di una miscelan-pentano / n-esano / n-eptano. Si può utilizzare una miscela molto somigliante al petrolio composta da greggio (crude oil)/ etere di petrolio (b.p. 100 – 140°C) / etere di petrolio (b. p. 50-70°C).</t>
    </r>
  </si>
  <si>
    <t>LABORATORIO INDUSTRIA CHIMICA DI PROCESSO</t>
  </si>
  <si>
    <t>LABORATORIO INDUSTRIA CHIMICA DI PROCESSO
Versione con Sensori WIRELESS</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</si>
  <si>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</si>
  <si>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</si>
  <si>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</si>
  <si>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</si>
  <si>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</si>
  <si>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</si>
  <si>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</si>
  <si>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</si>
  <si>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</si>
  <si>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</si>
  <si>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</si>
  <si>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</si>
  <si>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</si>
  <si>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</si>
  <si>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</si>
  <si>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</si>
  <si>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 xml:space="preserve">LABORATORIO INDUSTRIA </t>
  </si>
  <si>
    <t>Clicca qui per la Matrice Acquisti</t>
  </si>
  <si>
    <t>rev. 2018</t>
  </si>
  <si>
    <t>MONITOR INTERATTIVO 65" UHD 4K</t>
  </si>
  <si>
    <t>PERSONAL COMPUTER DI ULTIMA GENERAZIONE</t>
  </si>
  <si>
    <r>
      <t>N. 4 DATALOGGER CON SOFTWARE E APPLICAZIONI SPECIFICHE</t>
    </r>
    <r>
      <rPr>
        <sz val="10"/>
        <color indexed="8"/>
        <rFont val="Arial"/>
        <family val="2"/>
      </rPr>
      <t/>
    </r>
  </si>
  <si>
    <t>N. 4 MODULO DI VISUALIZZAZIONE WIRELESS</t>
  </si>
  <si>
    <t xml:space="preserve">N. 12 SENSORE DI TEMPERATURA </t>
  </si>
  <si>
    <t>N. 4 SENSORE DI PRESSIONE</t>
  </si>
  <si>
    <t xml:space="preserve">N. 4 SENSORE DI PH </t>
  </si>
  <si>
    <t xml:space="preserve">N. 4 SENSORE DI CONDUTTIVITA' </t>
  </si>
  <si>
    <t>N. 4 SENSORE CONTAGOCCE</t>
  </si>
  <si>
    <t>N. 4 SENSORE ORP</t>
  </si>
  <si>
    <t xml:space="preserve">N. 8 VALIGIA DI CONTENIMENTO SENSORI </t>
  </si>
  <si>
    <t>N. 1 SCHERMO INTERATTIVO 65" UHD 4K</t>
  </si>
  <si>
    <t>N. 12 PERSONAL COMPUTER di ultima generazione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</si>
</sst>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3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b/>
      <u/>
      <sz val="11"/>
      <color indexed="8"/>
      <name val="Arial"/>
      <family val="2"/>
    </font>
    <font>
      <sz val="10"/>
      <color indexed="8"/>
      <name val="Arial"/>
      <family val="2"/>
    </font>
    <font>
      <sz val="9"/>
      <color indexed="8"/>
      <name val="Arial"/>
      <family val="2"/>
    </font>
    <font>
      <sz val="9"/>
      <color theme="1"/>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3" fillId="5" borderId="5" applyNumberFormat="0" applyAlignment="0" applyProtection="0"/>
  </cellStyleXfs>
  <cellXfs count="75">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0" fillId="0" borderId="1" xfId="0" applyBorder="1"/>
    <xf numFmtId="0" fontId="34" fillId="0" borderId="1" xfId="0" applyFont="1" applyBorder="1"/>
    <xf numFmtId="9" fontId="19" fillId="0" borderId="1" xfId="4" applyFont="1" applyBorder="1"/>
    <xf numFmtId="166" fontId="35" fillId="0" borderId="1" xfId="3" applyNumberFormat="1" applyFont="1" applyBorder="1"/>
    <xf numFmtId="0" fontId="36" fillId="5" borderId="1" xfId="5" applyNumberFormat="1" applyFont="1" applyBorder="1" applyAlignment="1">
      <alignment horizontal="right" vertical="center"/>
    </xf>
    <xf numFmtId="0" fontId="36" fillId="5" borderId="1" xfId="5" applyNumberFormat="1" applyFont="1" applyBorder="1"/>
    <xf numFmtId="10" fontId="36" fillId="5" borderId="1" xfId="5" applyNumberFormat="1" applyFont="1" applyBorder="1"/>
    <xf numFmtId="166" fontId="0" fillId="0" borderId="1" xfId="3" applyNumberFormat="1" applyFont="1" applyBorder="1"/>
    <xf numFmtId="9" fontId="0" fillId="0" borderId="0" xfId="4" applyFont="1"/>
    <xf numFmtId="0" fontId="37" fillId="0" borderId="1" xfId="0" applyFont="1" applyBorder="1" applyAlignment="1">
      <alignment horizontal="right" vertical="center"/>
    </xf>
    <xf numFmtId="0" fontId="37" fillId="0" borderId="1" xfId="0" applyFont="1" applyBorder="1"/>
    <xf numFmtId="10" fontId="37" fillId="0" borderId="1" xfId="4" applyNumberFormat="1" applyFont="1" applyBorder="1"/>
    <xf numFmtId="166" fontId="37"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0" fontId="38" fillId="0" borderId="0" xfId="0" applyFont="1"/>
    <xf numFmtId="0" fontId="23" fillId="0" borderId="0" xfId="0" applyFont="1" applyBorder="1" applyAlignment="1">
      <alignment horizontal="justify" vertical="center" wrapText="1"/>
    </xf>
    <xf numFmtId="0" fontId="0" fillId="0" borderId="0" xfId="0" applyAlignment="1">
      <alignment vertical="center"/>
    </xf>
    <xf numFmtId="0" fontId="8" fillId="0" borderId="0" xfId="0" applyFont="1" applyAlignment="1">
      <alignment vertic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9" fillId="0" borderId="0" xfId="0" applyFont="1" applyBorder="1" applyAlignment="1">
      <alignment horizontal="justify" vertical="center" wrapText="1"/>
    </xf>
    <xf numFmtId="0" fontId="0" fillId="0" borderId="0" xfId="0" applyFont="1" applyAlignment="1">
      <alignment vertical="center"/>
    </xf>
    <xf numFmtId="0" fontId="12" fillId="0" borderId="0" xfId="0" applyFont="1" applyAlignment="1">
      <alignment horizontal="center" vertical="center"/>
    </xf>
    <xf numFmtId="0" fontId="0" fillId="0" borderId="0" xfId="0" applyAlignment="1"/>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11" fillId="0" borderId="0" xfId="2" applyFont="1" applyAlignment="1">
      <alignment horizontal="center"/>
    </xf>
    <xf numFmtId="0" fontId="9" fillId="0" borderId="0" xfId="0" applyFont="1" applyAlignment="1">
      <alignment horizontal="center"/>
    </xf>
    <xf numFmtId="0" fontId="20" fillId="0" borderId="0" xfId="0" applyFont="1" applyAlignment="1">
      <alignment horizontal="center" vertical="top"/>
    </xf>
    <xf numFmtId="0" fontId="21" fillId="0" borderId="0" xfId="0" applyFont="1" applyAlignment="1">
      <alignment vertical="top"/>
    </xf>
    <xf numFmtId="0" fontId="19" fillId="0" borderId="0" xfId="0" applyFont="1" applyAlignment="1">
      <alignment vertical="center"/>
    </xf>
    <xf numFmtId="0" fontId="28" fillId="0" borderId="0" xfId="0" applyFont="1" applyBorder="1" applyAlignment="1">
      <alignment horizontal="justify" vertical="center" wrapText="1"/>
    </xf>
    <xf numFmtId="0" fontId="2" fillId="0" borderId="0" xfId="0" applyFont="1" applyAlignment="1">
      <alignment vertical="center"/>
    </xf>
    <xf numFmtId="0" fontId="8" fillId="0" borderId="0" xfId="0" applyFont="1" applyAlignment="1">
      <alignment horizontal="left" vertical="center"/>
    </xf>
    <xf numFmtId="0" fontId="6" fillId="0" borderId="0" xfId="0" applyFont="1" applyAlignment="1"/>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Fill="1" applyBorder="1" applyAlignment="1">
      <alignment horizontal="center"/>
    </xf>
    <xf numFmtId="0" fontId="12" fillId="0" borderId="0" xfId="0" applyFont="1" applyFill="1" applyAlignment="1">
      <alignment horizontal="center" vertical="center" wrapText="1"/>
    </xf>
    <xf numFmtId="0" fontId="14" fillId="0" borderId="0" xfId="0" applyFont="1" applyFill="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10</xdr:row>
      <xdr:rowOff>114300</xdr:rowOff>
    </xdr:from>
    <xdr:to>
      <xdr:col>1</xdr:col>
      <xdr:colOff>2749044</xdr:colOff>
      <xdr:row>23</xdr:row>
      <xdr:rowOff>5142</xdr:rowOff>
    </xdr:to>
    <xdr:pic>
      <xdr:nvPicPr>
        <xdr:cNvPr id="3" name="Immagine 2"/>
        <xdr:cNvPicPr/>
      </xdr:nvPicPr>
      <xdr:blipFill>
        <a:blip xmlns:r="http://schemas.openxmlformats.org/officeDocument/2006/relationships" r:embed="rId1"/>
        <a:srcRect/>
        <a:stretch>
          <a:fillRect/>
        </a:stretch>
      </xdr:blipFill>
      <xdr:spPr bwMode="auto">
        <a:xfrm>
          <a:off x="1104900" y="3781425"/>
          <a:ext cx="2006094" cy="2367342"/>
        </a:xfrm>
        <a:prstGeom prst="rect">
          <a:avLst/>
        </a:prstGeom>
        <a:noFill/>
        <a:ln w="9525">
          <a:noFill/>
          <a:miter lim="800000"/>
          <a:headEnd/>
          <a:tailEnd/>
        </a:ln>
      </xdr:spPr>
    </xdr:pic>
    <xdr:clientData/>
  </xdr:twoCellAnchor>
  <xdr:twoCellAnchor editAs="oneCell">
    <xdr:from>
      <xdr:col>2</xdr:col>
      <xdr:colOff>695325</xdr:colOff>
      <xdr:row>10</xdr:row>
      <xdr:rowOff>95250</xdr:rowOff>
    </xdr:from>
    <xdr:to>
      <xdr:col>2</xdr:col>
      <xdr:colOff>2606051</xdr:colOff>
      <xdr:row>24</xdr:row>
      <xdr:rowOff>19985</xdr:rowOff>
    </xdr:to>
    <xdr:pic>
      <xdr:nvPicPr>
        <xdr:cNvPr id="4" name="Immagine 3"/>
        <xdr:cNvPicPr/>
      </xdr:nvPicPr>
      <xdr:blipFill>
        <a:blip xmlns:r="http://schemas.openxmlformats.org/officeDocument/2006/relationships" r:embed="rId2"/>
        <a:srcRect/>
        <a:stretch>
          <a:fillRect/>
        </a:stretch>
      </xdr:blipFill>
      <xdr:spPr bwMode="auto">
        <a:xfrm>
          <a:off x="4248150" y="3762375"/>
          <a:ext cx="1910726" cy="2591735"/>
        </a:xfrm>
        <a:prstGeom prst="rect">
          <a:avLst/>
        </a:prstGeom>
        <a:noFill/>
        <a:ln w="9525">
          <a:noFill/>
          <a:miter lim="800000"/>
          <a:headEnd/>
          <a:tailEnd/>
        </a:ln>
      </xdr:spPr>
    </xdr:pic>
    <xdr:clientData/>
  </xdr:twoCellAnchor>
  <xdr:twoCellAnchor editAs="oneCell">
    <xdr:from>
      <xdr:col>1</xdr:col>
      <xdr:colOff>1876425</xdr:colOff>
      <xdr:row>23</xdr:row>
      <xdr:rowOff>0</xdr:rowOff>
    </xdr:from>
    <xdr:to>
      <xdr:col>2</xdr:col>
      <xdr:colOff>1312428</xdr:colOff>
      <xdr:row>34</xdr:row>
      <xdr:rowOff>103548</xdr:rowOff>
    </xdr:to>
    <xdr:pic>
      <xdr:nvPicPr>
        <xdr:cNvPr id="5" name="Immagine 4"/>
        <xdr:cNvPicPr/>
      </xdr:nvPicPr>
      <xdr:blipFill>
        <a:blip xmlns:r="http://schemas.openxmlformats.org/officeDocument/2006/relationships" r:embed="rId3"/>
        <a:srcRect/>
        <a:stretch>
          <a:fillRect/>
        </a:stretch>
      </xdr:blipFill>
      <xdr:spPr bwMode="auto">
        <a:xfrm>
          <a:off x="2238375" y="6143625"/>
          <a:ext cx="2626878" cy="2199048"/>
        </a:xfrm>
        <a:prstGeom prst="rect">
          <a:avLst/>
        </a:prstGeom>
        <a:noFill/>
        <a:ln w="9525">
          <a:noFill/>
          <a:miter lim="800000"/>
          <a:headEnd/>
          <a:tailEnd/>
        </a:ln>
      </xdr:spPr>
    </xdr:pic>
    <xdr:clientData/>
  </xdr:twoCellAnchor>
  <xdr:twoCellAnchor editAs="oneCell">
    <xdr:from>
      <xdr:col>1</xdr:col>
      <xdr:colOff>85725</xdr:colOff>
      <xdr:row>1</xdr:row>
      <xdr:rowOff>66675</xdr:rowOff>
    </xdr:from>
    <xdr:to>
      <xdr:col>2</xdr:col>
      <xdr:colOff>3454715</xdr:colOff>
      <xdr:row>4</xdr:row>
      <xdr:rowOff>153600</xdr:rowOff>
    </xdr:to>
    <xdr:pic>
      <xdr:nvPicPr>
        <xdr:cNvPr id="7" name="Immagine 6"/>
        <xdr:cNvPicPr>
          <a:picLocks noChangeAspect="1"/>
        </xdr:cNvPicPr>
      </xdr:nvPicPr>
      <xdr:blipFill>
        <a:blip xmlns:r="http://schemas.openxmlformats.org/officeDocument/2006/relationships" r:embed="rId4"/>
        <a:stretch>
          <a:fillRect/>
        </a:stretch>
      </xdr:blipFill>
      <xdr:spPr>
        <a:xfrm>
          <a:off x="571500" y="257175"/>
          <a:ext cx="6559865"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1543050</xdr:colOff>
      <xdr:row>0</xdr:row>
      <xdr:rowOff>38100</xdr:rowOff>
    </xdr:from>
    <xdr:to>
      <xdr:col>4</xdr:col>
      <xdr:colOff>301940</xdr:colOff>
      <xdr:row>0</xdr:row>
      <xdr:rowOff>696525</xdr:rowOff>
    </xdr:to>
    <xdr:pic>
      <xdr:nvPicPr>
        <xdr:cNvPr id="3" name="Immagine 2"/>
        <xdr:cNvPicPr>
          <a:picLocks noChangeAspect="1"/>
        </xdr:cNvPicPr>
      </xdr:nvPicPr>
      <xdr:blipFill>
        <a:blip xmlns:r="http://schemas.openxmlformats.org/officeDocument/2006/relationships" r:embed="rId1"/>
        <a:stretch>
          <a:fillRect/>
        </a:stretch>
      </xdr:blipFill>
      <xdr:spPr>
        <a:xfrm>
          <a:off x="2085975" y="38100"/>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abSelected="1" zoomScaleSheetLayoutView="100" workbookViewId="0">
      <selection activeCell="B6" sqref="B6:C6"/>
    </sheetView>
  </sheetViews>
  <sheetFormatPr defaultRowHeight="15" x14ac:dyDescent="0.25"/>
  <cols>
    <col min="1" max="1" width="7.28515625" bestFit="1" customWidth="1"/>
    <col min="2" max="2" width="47.85546875" customWidth="1"/>
    <col min="3" max="3" width="53" customWidth="1"/>
  </cols>
  <sheetData>
    <row r="1" spans="1:3" x14ac:dyDescent="0.25">
      <c r="A1" s="46" t="s">
        <v>66</v>
      </c>
    </row>
    <row r="6" spans="1:3" ht="26.25" x14ac:dyDescent="0.4">
      <c r="B6" s="59" t="s">
        <v>65</v>
      </c>
      <c r="C6" s="55"/>
    </row>
    <row r="7" spans="1:3" ht="31.5" x14ac:dyDescent="0.5">
      <c r="B7" s="60" t="s">
        <v>3</v>
      </c>
      <c r="C7" s="55"/>
    </row>
    <row r="8" spans="1:3" ht="30" customHeight="1" x14ac:dyDescent="0.25">
      <c r="B8" s="50" t="s">
        <v>46</v>
      </c>
      <c r="C8" s="51"/>
    </row>
    <row r="9" spans="1:3" ht="30" customHeight="1" x14ac:dyDescent="0.25">
      <c r="B9" s="50" t="s">
        <v>14</v>
      </c>
      <c r="C9" s="51"/>
    </row>
    <row r="10" spans="1:3" ht="36" customHeight="1" x14ac:dyDescent="0.25">
      <c r="B10" s="61" t="s">
        <v>9</v>
      </c>
      <c r="C10" s="62"/>
    </row>
    <row r="11" spans="1:3" x14ac:dyDescent="0.25">
      <c r="B11" s="55"/>
      <c r="C11" s="55"/>
    </row>
    <row r="12" spans="1:3" x14ac:dyDescent="0.25">
      <c r="B12" s="55"/>
      <c r="C12" s="55"/>
    </row>
    <row r="13" spans="1:3" x14ac:dyDescent="0.25">
      <c r="B13" s="55"/>
      <c r="C13" s="55"/>
    </row>
    <row r="14" spans="1:3" x14ac:dyDescent="0.25">
      <c r="B14" s="55"/>
      <c r="C14" s="55"/>
    </row>
    <row r="15" spans="1:3" x14ac:dyDescent="0.25">
      <c r="B15" s="55"/>
      <c r="C15" s="55"/>
    </row>
    <row r="16" spans="1:3" x14ac:dyDescent="0.25">
      <c r="B16" s="55"/>
      <c r="C16" s="55"/>
    </row>
    <row r="17" spans="2:3" x14ac:dyDescent="0.25">
      <c r="B17" s="55"/>
      <c r="C17" s="55"/>
    </row>
    <row r="18" spans="2:3" x14ac:dyDescent="0.25">
      <c r="B18" s="55"/>
      <c r="C18" s="55"/>
    </row>
    <row r="19" spans="2:3" x14ac:dyDescent="0.25">
      <c r="B19" s="55"/>
      <c r="C19" s="55"/>
    </row>
    <row r="20" spans="2:3" x14ac:dyDescent="0.25">
      <c r="B20" s="55"/>
      <c r="C20" s="55"/>
    </row>
    <row r="21" spans="2:3" x14ac:dyDescent="0.25">
      <c r="B21" s="55"/>
      <c r="C21" s="55"/>
    </row>
    <row r="22" spans="2:3" x14ac:dyDescent="0.25">
      <c r="B22" s="55"/>
      <c r="C22" s="55"/>
    </row>
    <row r="23" spans="2:3" x14ac:dyDescent="0.25">
      <c r="B23" s="55"/>
      <c r="C23" s="55"/>
    </row>
    <row r="24" spans="2:3" x14ac:dyDescent="0.25">
      <c r="B24" s="55"/>
      <c r="C24" s="55"/>
    </row>
    <row r="25" spans="2:3" x14ac:dyDescent="0.25">
      <c r="B25" s="55"/>
      <c r="C25" s="55"/>
    </row>
    <row r="26" spans="2:3" x14ac:dyDescent="0.25">
      <c r="B26" s="55"/>
      <c r="C26" s="55"/>
    </row>
    <row r="27" spans="2:3" x14ac:dyDescent="0.25">
      <c r="B27" s="55"/>
      <c r="C27" s="55"/>
    </row>
    <row r="28" spans="2:3" x14ac:dyDescent="0.25">
      <c r="B28" s="55"/>
      <c r="C28" s="55"/>
    </row>
    <row r="29" spans="2:3" x14ac:dyDescent="0.25">
      <c r="B29" s="55"/>
      <c r="C29" s="55"/>
    </row>
    <row r="30" spans="2:3" x14ac:dyDescent="0.25">
      <c r="B30" s="55"/>
      <c r="C30" s="55"/>
    </row>
    <row r="31" spans="2:3" x14ac:dyDescent="0.25">
      <c r="B31" s="55"/>
      <c r="C31" s="55"/>
    </row>
    <row r="32" spans="2:3" x14ac:dyDescent="0.25">
      <c r="B32" s="55"/>
      <c r="C32" s="55"/>
    </row>
    <row r="33" spans="2:4" x14ac:dyDescent="0.25">
      <c r="B33" s="55"/>
      <c r="C33" s="55"/>
    </row>
    <row r="34" spans="2:4" x14ac:dyDescent="0.25">
      <c r="B34" s="55"/>
      <c r="C34" s="55"/>
    </row>
    <row r="35" spans="2:4" x14ac:dyDescent="0.25">
      <c r="B35" s="55"/>
      <c r="C35" s="55"/>
    </row>
    <row r="37" spans="2:4" ht="30" customHeight="1" x14ac:dyDescent="0.25">
      <c r="B37" s="54" t="s">
        <v>6</v>
      </c>
      <c r="C37" s="55"/>
    </row>
    <row r="38" spans="2:4" ht="115.5" customHeight="1" x14ac:dyDescent="0.25">
      <c r="B38" s="56" t="s">
        <v>25</v>
      </c>
      <c r="C38" s="57"/>
      <c r="D38" s="18"/>
    </row>
    <row r="39" spans="2:4" x14ac:dyDescent="0.25">
      <c r="B39" s="24"/>
    </row>
    <row r="40" spans="2:4" ht="28.5" customHeight="1" x14ac:dyDescent="0.25">
      <c r="B40" s="54" t="s">
        <v>4</v>
      </c>
      <c r="C40" s="55"/>
    </row>
    <row r="41" spans="2:4" ht="325.5" customHeight="1" x14ac:dyDescent="0.25">
      <c r="B41" s="58" t="s">
        <v>26</v>
      </c>
      <c r="C41" s="57"/>
    </row>
    <row r="42" spans="2:4" ht="15.75" x14ac:dyDescent="0.25">
      <c r="B42" s="10"/>
    </row>
    <row r="43" spans="2:4" ht="27" customHeight="1" x14ac:dyDescent="0.25">
      <c r="B43" s="54" t="s">
        <v>5</v>
      </c>
      <c r="C43" s="55"/>
    </row>
    <row r="44" spans="2:4" ht="222" customHeight="1" x14ac:dyDescent="0.25">
      <c r="B44" s="58" t="s">
        <v>27</v>
      </c>
      <c r="C44" s="57"/>
      <c r="D44" s="18"/>
    </row>
    <row r="46" spans="2:4" s="21" customFormat="1" ht="24.95" customHeight="1" x14ac:dyDescent="0.25">
      <c r="B46" s="19" t="s">
        <v>10</v>
      </c>
      <c r="C46" s="20"/>
    </row>
    <row r="47" spans="2:4" s="22" customFormat="1" ht="30" customHeight="1" x14ac:dyDescent="0.25">
      <c r="B47" s="47" t="s">
        <v>22</v>
      </c>
      <c r="C47" s="48"/>
    </row>
    <row r="48" spans="2:4" s="25" customFormat="1" ht="30" customHeight="1" x14ac:dyDescent="0.25">
      <c r="B48" s="47" t="s">
        <v>23</v>
      </c>
      <c r="C48" s="48"/>
    </row>
    <row r="49" spans="2:3" s="22" customFormat="1" ht="30" customHeight="1" x14ac:dyDescent="0.25">
      <c r="B49" s="47" t="s">
        <v>24</v>
      </c>
      <c r="C49" s="49"/>
    </row>
    <row r="50" spans="2:3" s="22" customFormat="1" ht="30" customHeight="1" x14ac:dyDescent="0.25">
      <c r="B50" s="47" t="s">
        <v>21</v>
      </c>
      <c r="C50" s="48"/>
    </row>
    <row r="51" spans="2:3" s="22" customFormat="1" ht="30" customHeight="1" x14ac:dyDescent="0.25">
      <c r="B51" s="47" t="s">
        <v>20</v>
      </c>
      <c r="C51" s="48"/>
    </row>
    <row r="52" spans="2:3" s="22" customFormat="1" ht="30" customHeight="1" x14ac:dyDescent="0.25">
      <c r="B52" s="47" t="s">
        <v>19</v>
      </c>
      <c r="C52" s="63"/>
    </row>
    <row r="53" spans="2:3" s="25" customFormat="1" ht="24.95" customHeight="1" x14ac:dyDescent="0.25">
      <c r="B53" s="64" t="s">
        <v>18</v>
      </c>
      <c r="C53" s="65"/>
    </row>
    <row r="54" spans="2:3" s="22" customFormat="1" ht="24.95" customHeight="1" x14ac:dyDescent="0.25">
      <c r="B54" s="47" t="s">
        <v>17</v>
      </c>
      <c r="C54" s="48"/>
    </row>
    <row r="55" spans="2:3" s="25" customFormat="1" ht="24.95" customHeight="1" x14ac:dyDescent="0.25">
      <c r="B55" s="47" t="s">
        <v>16</v>
      </c>
      <c r="C55" s="48"/>
    </row>
    <row r="56" spans="2:3" s="22" customFormat="1" ht="10.5" customHeight="1" x14ac:dyDescent="0.25">
      <c r="B56" s="47"/>
      <c r="C56" s="48"/>
    </row>
    <row r="57" spans="2:3" s="29" customFormat="1" ht="24.95" customHeight="1" x14ac:dyDescent="0.25">
      <c r="B57" s="52" t="s">
        <v>15</v>
      </c>
      <c r="C57" s="53"/>
    </row>
    <row r="58" spans="2:3" s="29" customFormat="1" ht="24.95" customHeight="1" x14ac:dyDescent="0.25">
      <c r="B58" s="47" t="s">
        <v>69</v>
      </c>
      <c r="C58" s="48"/>
    </row>
    <row r="59" spans="2:3" s="29" customFormat="1" ht="24.95" customHeight="1" x14ac:dyDescent="0.25">
      <c r="B59" s="47" t="s">
        <v>70</v>
      </c>
      <c r="C59" s="48"/>
    </row>
    <row r="60" spans="2:3" s="29" customFormat="1" ht="24.95" customHeight="1" x14ac:dyDescent="0.25">
      <c r="B60" s="47" t="s">
        <v>71</v>
      </c>
      <c r="C60" s="48"/>
    </row>
    <row r="61" spans="2:3" s="29" customFormat="1" ht="24.95" customHeight="1" x14ac:dyDescent="0.25">
      <c r="B61" s="47" t="s">
        <v>72</v>
      </c>
      <c r="C61" s="48"/>
    </row>
    <row r="62" spans="2:3" s="29" customFormat="1" ht="24.95" customHeight="1" x14ac:dyDescent="0.25">
      <c r="B62" s="47" t="s">
        <v>73</v>
      </c>
      <c r="C62" s="48"/>
    </row>
    <row r="63" spans="2:3" s="29" customFormat="1" ht="24.95" customHeight="1" x14ac:dyDescent="0.25">
      <c r="B63" s="47" t="s">
        <v>74</v>
      </c>
      <c r="C63" s="48"/>
    </row>
    <row r="64" spans="2:3" s="29" customFormat="1" ht="24.95" customHeight="1" x14ac:dyDescent="0.25">
      <c r="B64" s="47" t="s">
        <v>75</v>
      </c>
      <c r="C64" s="48"/>
    </row>
    <row r="65" spans="2:3" s="29" customFormat="1" ht="24" customHeight="1" x14ac:dyDescent="0.25">
      <c r="B65" s="47" t="s">
        <v>76</v>
      </c>
      <c r="C65" s="48"/>
    </row>
    <row r="66" spans="2:3" s="29" customFormat="1" ht="24.95" customHeight="1" x14ac:dyDescent="0.25">
      <c r="B66" s="47" t="s">
        <v>77</v>
      </c>
      <c r="C66" s="48"/>
    </row>
    <row r="67" spans="2:3" ht="29.25" customHeight="1" x14ac:dyDescent="0.25">
      <c r="B67" s="66" t="s">
        <v>78</v>
      </c>
      <c r="C67" s="67"/>
    </row>
    <row r="68" spans="2:3" ht="29.25" customHeight="1" x14ac:dyDescent="0.25">
      <c r="B68" s="47" t="s">
        <v>79</v>
      </c>
      <c r="C68" s="48"/>
    </row>
    <row r="69" spans="2:3" ht="26.25" x14ac:dyDescent="0.4">
      <c r="B69" s="59" t="s">
        <v>65</v>
      </c>
      <c r="C69" s="55"/>
    </row>
  </sheetData>
  <mergeCells count="35">
    <mergeCell ref="B69:C69"/>
    <mergeCell ref="B52:C52"/>
    <mergeCell ref="B54:C54"/>
    <mergeCell ref="B56:C56"/>
    <mergeCell ref="B55:C55"/>
    <mergeCell ref="B53:C53"/>
    <mergeCell ref="B58:C58"/>
    <mergeCell ref="B59:C59"/>
    <mergeCell ref="B60:C60"/>
    <mergeCell ref="B63:C63"/>
    <mergeCell ref="B64:C64"/>
    <mergeCell ref="B62:C62"/>
    <mergeCell ref="B61:C61"/>
    <mergeCell ref="B67:C67"/>
    <mergeCell ref="B68:C68"/>
    <mergeCell ref="B65:C65"/>
    <mergeCell ref="B6:C6"/>
    <mergeCell ref="B7:C7"/>
    <mergeCell ref="B9:C9"/>
    <mergeCell ref="B10:C10"/>
    <mergeCell ref="B11:C35"/>
    <mergeCell ref="B66:C66"/>
    <mergeCell ref="B49:C49"/>
    <mergeCell ref="B50:C50"/>
    <mergeCell ref="B51:C51"/>
    <mergeCell ref="B8:C8"/>
    <mergeCell ref="B57:C57"/>
    <mergeCell ref="B48:C48"/>
    <mergeCell ref="B37:C37"/>
    <mergeCell ref="B40:C40"/>
    <mergeCell ref="B38:C38"/>
    <mergeCell ref="B41:C41"/>
    <mergeCell ref="B43:C43"/>
    <mergeCell ref="B44:C44"/>
    <mergeCell ref="B47:C47"/>
  </mergeCells>
  <hyperlinks>
    <hyperlink ref="B6" location="'Matrice Acquisti'!A1" display="Click qui per la Matrice Acquisti"/>
    <hyperlink ref="B69" location="'Matrice Acquisti'!A1" display="Click qui per la Matrice Acquisti"/>
  </hyperlinks>
  <pageMargins left="0.7" right="0.7" top="0.75" bottom="0.75" header="0.3" footer="0.3"/>
  <pageSetup paperSize="9" scale="86" fitToHeight="0" orientation="portrait" r:id="rId1"/>
  <rowBreaks count="1" manualBreakCount="1">
    <brk id="3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heetViews>
  <sheetFormatPr defaultColWidth="9" defaultRowHeight="15" x14ac:dyDescent="0.25"/>
  <cols>
    <col min="1" max="1" width="8.140625" customWidth="1"/>
    <col min="2" max="2" width="25.85546875" customWidth="1"/>
    <col min="3" max="3" width="66" style="1" customWidth="1"/>
    <col min="4" max="4" width="25.140625" style="3" customWidth="1"/>
    <col min="5" max="5" width="15.7109375" style="3" customWidth="1"/>
    <col min="6" max="6" width="15.7109375" style="1" customWidth="1"/>
    <col min="7" max="7" width="12.28515625" style="27" customWidth="1"/>
  </cols>
  <sheetData>
    <row r="1" spans="1:8" ht="63" customHeight="1" x14ac:dyDescent="0.25">
      <c r="B1" s="71"/>
      <c r="C1" s="71"/>
      <c r="D1" s="71"/>
      <c r="E1" s="71"/>
      <c r="F1" s="71"/>
    </row>
    <row r="2" spans="1:8" ht="62.25" customHeight="1" x14ac:dyDescent="0.25">
      <c r="B2" s="72" t="s">
        <v>47</v>
      </c>
      <c r="C2" s="73"/>
      <c r="D2" s="73"/>
      <c r="E2" s="73"/>
      <c r="F2" s="73"/>
      <c r="G2" s="26"/>
      <c r="H2" s="5"/>
    </row>
    <row r="3" spans="1:8" ht="15.75" x14ac:dyDescent="0.25">
      <c r="C3" s="2"/>
    </row>
    <row r="4" spans="1:8" ht="15" customHeight="1" x14ac:dyDescent="0.25">
      <c r="B4" s="74" t="s">
        <v>0</v>
      </c>
      <c r="C4" s="74"/>
      <c r="D4" s="74"/>
      <c r="E4" s="74"/>
      <c r="F4" s="74"/>
    </row>
    <row r="5" spans="1:8" s="4" customFormat="1" ht="15.75" customHeight="1" x14ac:dyDescent="0.2">
      <c r="B5" s="68"/>
      <c r="C5" s="69"/>
      <c r="D5" s="69"/>
      <c r="E5" s="69"/>
      <c r="F5" s="70"/>
      <c r="G5" s="28"/>
    </row>
    <row r="6" spans="1:8" s="4" customFormat="1" ht="22.5" x14ac:dyDescent="0.2">
      <c r="B6" s="11" t="s">
        <v>7</v>
      </c>
      <c r="C6" s="11" t="s">
        <v>1</v>
      </c>
      <c r="D6" s="14" t="s">
        <v>2</v>
      </c>
      <c r="E6" s="12" t="s">
        <v>11</v>
      </c>
      <c r="F6" s="12" t="s">
        <v>12</v>
      </c>
      <c r="G6" s="28"/>
    </row>
    <row r="7" spans="1:8" s="4" customFormat="1" ht="216" x14ac:dyDescent="0.2">
      <c r="A7" s="17"/>
      <c r="B7" s="6" t="s">
        <v>8</v>
      </c>
      <c r="C7" s="23" t="s">
        <v>45</v>
      </c>
      <c r="D7" s="15">
        <v>1</v>
      </c>
      <c r="E7" s="7">
        <v>4608</v>
      </c>
      <c r="F7" s="7">
        <f t="shared" ref="F7:F24" si="0">PRODUCT(D7:E7)</f>
        <v>4608</v>
      </c>
      <c r="G7" s="28"/>
    </row>
    <row r="8" spans="1:8" s="4" customFormat="1" ht="144" x14ac:dyDescent="0.2">
      <c r="A8" s="17"/>
      <c r="B8" s="6" t="s">
        <v>8</v>
      </c>
      <c r="C8" s="23" t="s">
        <v>28</v>
      </c>
      <c r="D8" s="15">
        <v>1</v>
      </c>
      <c r="E8" s="7">
        <v>9318</v>
      </c>
      <c r="F8" s="7">
        <f t="shared" si="0"/>
        <v>9318</v>
      </c>
      <c r="G8" s="28"/>
    </row>
    <row r="9" spans="1:8" s="4" customFormat="1" ht="216" x14ac:dyDescent="0.2">
      <c r="A9" s="17"/>
      <c r="B9" s="6" t="s">
        <v>8</v>
      </c>
      <c r="C9" s="23" t="s">
        <v>29</v>
      </c>
      <c r="D9" s="15">
        <v>1</v>
      </c>
      <c r="E9" s="7">
        <v>15358</v>
      </c>
      <c r="F9" s="7">
        <f t="shared" si="0"/>
        <v>15358</v>
      </c>
      <c r="G9" s="28"/>
    </row>
    <row r="10" spans="1:8" s="4" customFormat="1" ht="72" x14ac:dyDescent="0.2">
      <c r="A10" s="17"/>
      <c r="B10" s="6" t="s">
        <v>8</v>
      </c>
      <c r="C10" s="23" t="s">
        <v>30</v>
      </c>
      <c r="D10" s="15">
        <v>1</v>
      </c>
      <c r="E10" s="7">
        <v>795</v>
      </c>
      <c r="F10" s="7">
        <f t="shared" ref="F10" si="1">PRODUCT(D10:E10)</f>
        <v>795</v>
      </c>
      <c r="G10" s="28"/>
    </row>
    <row r="11" spans="1:8" s="4" customFormat="1" ht="24" x14ac:dyDescent="0.2">
      <c r="A11" s="17"/>
      <c r="B11" s="6" t="s">
        <v>8</v>
      </c>
      <c r="C11" s="23" t="s">
        <v>31</v>
      </c>
      <c r="D11" s="15">
        <v>1</v>
      </c>
      <c r="E11" s="7">
        <v>450</v>
      </c>
      <c r="F11" s="7">
        <f t="shared" ref="F11" si="2">PRODUCT(D11:E11)</f>
        <v>450</v>
      </c>
      <c r="G11" s="28"/>
    </row>
    <row r="12" spans="1:8" s="4" customFormat="1" ht="24" x14ac:dyDescent="0.2">
      <c r="A12" s="17"/>
      <c r="B12" s="6" t="s">
        <v>8</v>
      </c>
      <c r="C12" s="23" t="s">
        <v>32</v>
      </c>
      <c r="D12" s="15">
        <v>1</v>
      </c>
      <c r="E12" s="7">
        <v>353</v>
      </c>
      <c r="F12" s="7">
        <f t="shared" si="0"/>
        <v>353</v>
      </c>
      <c r="G12" s="28"/>
    </row>
    <row r="13" spans="1:8" s="4" customFormat="1" ht="24" x14ac:dyDescent="0.2">
      <c r="A13" s="17"/>
      <c r="B13" s="6" t="s">
        <v>8</v>
      </c>
      <c r="C13" s="23" t="s">
        <v>33</v>
      </c>
      <c r="D13" s="15">
        <v>1</v>
      </c>
      <c r="E13" s="7">
        <v>353</v>
      </c>
      <c r="F13" s="7">
        <f t="shared" si="0"/>
        <v>353</v>
      </c>
      <c r="G13" s="28"/>
    </row>
    <row r="14" spans="1:8" s="4" customFormat="1" ht="36" x14ac:dyDescent="0.2">
      <c r="A14" s="17"/>
      <c r="B14" s="6" t="s">
        <v>8</v>
      </c>
      <c r="C14" s="23" t="s">
        <v>34</v>
      </c>
      <c r="D14" s="15">
        <v>1</v>
      </c>
      <c r="E14" s="7">
        <v>3382</v>
      </c>
      <c r="F14" s="7">
        <f t="shared" si="0"/>
        <v>3382</v>
      </c>
      <c r="G14" s="28"/>
    </row>
    <row r="15" spans="1:8" s="4" customFormat="1" ht="36" x14ac:dyDescent="0.2">
      <c r="A15" s="17"/>
      <c r="B15" s="6" t="s">
        <v>8</v>
      </c>
      <c r="C15" s="23" t="s">
        <v>35</v>
      </c>
      <c r="D15" s="15">
        <v>1</v>
      </c>
      <c r="E15" s="7">
        <v>3382</v>
      </c>
      <c r="F15" s="7">
        <f t="shared" si="0"/>
        <v>3382</v>
      </c>
      <c r="G15" s="28"/>
    </row>
    <row r="16" spans="1:8" s="4" customFormat="1" ht="96" x14ac:dyDescent="0.2">
      <c r="A16" s="17"/>
      <c r="B16" s="6" t="s">
        <v>8</v>
      </c>
      <c r="C16" s="23" t="s">
        <v>36</v>
      </c>
      <c r="D16" s="15">
        <v>4</v>
      </c>
      <c r="E16" s="7">
        <v>967</v>
      </c>
      <c r="F16" s="7">
        <f t="shared" si="0"/>
        <v>3868</v>
      </c>
      <c r="G16" s="28"/>
    </row>
    <row r="17" spans="1:7" s="4" customFormat="1" ht="132" x14ac:dyDescent="0.2">
      <c r="A17" s="17"/>
      <c r="B17" s="6" t="s">
        <v>8</v>
      </c>
      <c r="C17" s="23" t="s">
        <v>37</v>
      </c>
      <c r="D17" s="15">
        <v>4</v>
      </c>
      <c r="E17" s="7">
        <v>180</v>
      </c>
      <c r="F17" s="7">
        <f t="shared" si="0"/>
        <v>720</v>
      </c>
      <c r="G17" s="28"/>
    </row>
    <row r="18" spans="1:7" s="4" customFormat="1" ht="48" x14ac:dyDescent="0.2">
      <c r="A18" s="17"/>
      <c r="B18" s="6" t="s">
        <v>8</v>
      </c>
      <c r="C18" s="23" t="s">
        <v>38</v>
      </c>
      <c r="D18" s="15">
        <v>12</v>
      </c>
      <c r="E18" s="7">
        <v>97</v>
      </c>
      <c r="F18" s="7">
        <f t="shared" si="0"/>
        <v>1164</v>
      </c>
      <c r="G18" s="28"/>
    </row>
    <row r="19" spans="1:7" s="4" customFormat="1" ht="48" x14ac:dyDescent="0.2">
      <c r="A19" s="17"/>
      <c r="B19" s="6" t="s">
        <v>8</v>
      </c>
      <c r="C19" s="23" t="s">
        <v>39</v>
      </c>
      <c r="D19" s="15">
        <v>4</v>
      </c>
      <c r="E19" s="7">
        <v>127</v>
      </c>
      <c r="F19" s="7">
        <f t="shared" si="0"/>
        <v>508</v>
      </c>
      <c r="G19" s="28"/>
    </row>
    <row r="20" spans="1:7" s="4" customFormat="1" ht="48" x14ac:dyDescent="0.2">
      <c r="A20" s="17"/>
      <c r="B20" s="6" t="s">
        <v>8</v>
      </c>
      <c r="C20" s="23" t="s">
        <v>40</v>
      </c>
      <c r="D20" s="15">
        <v>4</v>
      </c>
      <c r="E20" s="7">
        <v>97</v>
      </c>
      <c r="F20" s="7">
        <f t="shared" si="0"/>
        <v>388</v>
      </c>
      <c r="G20" s="28"/>
    </row>
    <row r="21" spans="1:7" s="4" customFormat="1" ht="48" x14ac:dyDescent="0.2">
      <c r="A21" s="17"/>
      <c r="B21" s="6" t="s">
        <v>8</v>
      </c>
      <c r="C21" s="23" t="s">
        <v>41</v>
      </c>
      <c r="D21" s="15">
        <v>4</v>
      </c>
      <c r="E21" s="7">
        <v>108</v>
      </c>
      <c r="F21" s="7">
        <f t="shared" si="0"/>
        <v>432</v>
      </c>
      <c r="G21" s="28"/>
    </row>
    <row r="22" spans="1:7" s="4" customFormat="1" ht="48" x14ac:dyDescent="0.2">
      <c r="A22" s="17"/>
      <c r="B22" s="6" t="s">
        <v>8</v>
      </c>
      <c r="C22" s="23" t="s">
        <v>42</v>
      </c>
      <c r="D22" s="15">
        <v>4</v>
      </c>
      <c r="E22" s="7">
        <v>260</v>
      </c>
      <c r="F22" s="7">
        <f t="shared" si="0"/>
        <v>1040</v>
      </c>
      <c r="G22" s="28"/>
    </row>
    <row r="23" spans="1:7" s="4" customFormat="1" ht="48" x14ac:dyDescent="0.2">
      <c r="A23" s="17"/>
      <c r="B23" s="6" t="s">
        <v>8</v>
      </c>
      <c r="C23" s="23" t="s">
        <v>43</v>
      </c>
      <c r="D23" s="15">
        <v>4</v>
      </c>
      <c r="E23" s="7">
        <v>180</v>
      </c>
      <c r="F23" s="7">
        <f t="shared" si="0"/>
        <v>720</v>
      </c>
      <c r="G23" s="28"/>
    </row>
    <row r="24" spans="1:7" s="4" customFormat="1" ht="38.25" x14ac:dyDescent="0.2">
      <c r="A24" s="17"/>
      <c r="B24" s="6" t="s">
        <v>8</v>
      </c>
      <c r="C24" s="30" t="s">
        <v>44</v>
      </c>
      <c r="D24" s="15">
        <v>8</v>
      </c>
      <c r="E24" s="7">
        <v>97</v>
      </c>
      <c r="F24" s="7">
        <f t="shared" si="0"/>
        <v>776</v>
      </c>
      <c r="G24" s="28"/>
    </row>
    <row r="25" spans="1:7" s="4" customFormat="1" ht="12.75" x14ac:dyDescent="0.2">
      <c r="A25" s="17"/>
      <c r="B25" s="6" t="s">
        <v>8</v>
      </c>
      <c r="C25" s="23" t="s">
        <v>67</v>
      </c>
      <c r="D25" s="15">
        <v>1</v>
      </c>
      <c r="E25" s="7">
        <v>3600</v>
      </c>
      <c r="F25" s="7">
        <f t="shared" ref="F25" si="3">PRODUCT(D25:E25)</f>
        <v>3600</v>
      </c>
      <c r="G25" s="28"/>
    </row>
    <row r="26" spans="1:7" s="4" customFormat="1" ht="12.75" x14ac:dyDescent="0.2">
      <c r="A26" s="17"/>
      <c r="B26" s="6" t="s">
        <v>8</v>
      </c>
      <c r="C26" s="23" t="s">
        <v>68</v>
      </c>
      <c r="D26" s="15">
        <v>12</v>
      </c>
      <c r="E26" s="7">
        <v>1100</v>
      </c>
      <c r="F26" s="7">
        <f t="shared" ref="F26" si="4">PRODUCT(D26:E26)</f>
        <v>13200</v>
      </c>
      <c r="G26" s="28"/>
    </row>
    <row r="27" spans="1:7" s="4" customFormat="1" ht="25.5" customHeight="1" x14ac:dyDescent="0.2">
      <c r="B27" s="8"/>
      <c r="C27" s="8" t="s">
        <v>13</v>
      </c>
      <c r="D27" s="16"/>
      <c r="E27" s="9"/>
      <c r="F27" s="9">
        <f>SUM(F7:F26)</f>
        <v>64415</v>
      </c>
      <c r="G27" s="28"/>
    </row>
    <row r="31" spans="1:7" ht="18.75" x14ac:dyDescent="0.3">
      <c r="B31" s="31"/>
      <c r="C31" s="32" t="s">
        <v>64</v>
      </c>
      <c r="D31" s="33">
        <f>SUM(D32:D38)</f>
        <v>1</v>
      </c>
      <c r="E31" s="34">
        <f>SUM(E32:E38)</f>
        <v>75000</v>
      </c>
      <c r="F31"/>
      <c r="G31"/>
    </row>
    <row r="32" spans="1:7" x14ac:dyDescent="0.25">
      <c r="B32" s="35" t="s">
        <v>48</v>
      </c>
      <c r="C32" s="36" t="s">
        <v>49</v>
      </c>
      <c r="D32" s="37">
        <f>E32/E31</f>
        <v>0.02</v>
      </c>
      <c r="E32" s="38">
        <v>1500</v>
      </c>
      <c r="F32" t="s">
        <v>50</v>
      </c>
      <c r="G32" s="39">
        <v>0.02</v>
      </c>
    </row>
    <row r="33" spans="2:7" x14ac:dyDescent="0.25">
      <c r="B33" s="35" t="s">
        <v>51</v>
      </c>
      <c r="C33" s="36" t="s">
        <v>52</v>
      </c>
      <c r="D33" s="37">
        <f>E33/E31</f>
        <v>0.02</v>
      </c>
      <c r="E33" s="38">
        <v>1500</v>
      </c>
      <c r="F33" t="s">
        <v>50</v>
      </c>
      <c r="G33" s="39">
        <v>0.02</v>
      </c>
    </row>
    <row r="34" spans="2:7" x14ac:dyDescent="0.25">
      <c r="B34" s="40" t="s">
        <v>53</v>
      </c>
      <c r="C34" s="41" t="s">
        <v>54</v>
      </c>
      <c r="D34" s="42">
        <f>E34/E31</f>
        <v>0.85886666666666667</v>
      </c>
      <c r="E34" s="43">
        <f>F27</f>
        <v>64415</v>
      </c>
      <c r="F34" t="s">
        <v>55</v>
      </c>
      <c r="G34" s="39">
        <v>0.85</v>
      </c>
    </row>
    <row r="35" spans="2:7" x14ac:dyDescent="0.25">
      <c r="B35" s="44" t="s">
        <v>56</v>
      </c>
      <c r="C35" s="31" t="s">
        <v>57</v>
      </c>
      <c r="D35" s="45">
        <f>E35/E31</f>
        <v>5.1133333333333336E-2</v>
      </c>
      <c r="E35" s="38">
        <v>3835</v>
      </c>
      <c r="F35" t="s">
        <v>50</v>
      </c>
      <c r="G35" s="39">
        <v>0.06</v>
      </c>
    </row>
    <row r="36" spans="2:7" x14ac:dyDescent="0.25">
      <c r="B36" s="35" t="s">
        <v>58</v>
      </c>
      <c r="C36" s="36" t="s">
        <v>59</v>
      </c>
      <c r="D36" s="37">
        <f>E36/E31</f>
        <v>0.02</v>
      </c>
      <c r="E36" s="38">
        <v>1500</v>
      </c>
      <c r="F36" t="s">
        <v>50</v>
      </c>
      <c r="G36" s="39">
        <v>0.02</v>
      </c>
    </row>
    <row r="37" spans="2:7" x14ac:dyDescent="0.25">
      <c r="B37" s="35" t="s">
        <v>60</v>
      </c>
      <c r="C37" s="36" t="s">
        <v>61</v>
      </c>
      <c r="D37" s="37">
        <f>E37/E31</f>
        <v>0.01</v>
      </c>
      <c r="E37" s="38">
        <v>750</v>
      </c>
      <c r="F37" t="s">
        <v>50</v>
      </c>
      <c r="G37" s="39">
        <v>0.01</v>
      </c>
    </row>
    <row r="38" spans="2:7" x14ac:dyDescent="0.25">
      <c r="B38" s="44" t="s">
        <v>62</v>
      </c>
      <c r="C38" s="31" t="s">
        <v>63</v>
      </c>
      <c r="D38" s="45">
        <f>E38/E31</f>
        <v>0.02</v>
      </c>
      <c r="E38" s="38">
        <v>1500</v>
      </c>
      <c r="F38" t="s">
        <v>50</v>
      </c>
      <c r="G38" s="39">
        <v>0.02</v>
      </c>
    </row>
    <row r="39" spans="2:7" x14ac:dyDescent="0.25">
      <c r="C39"/>
      <c r="D39" s="13"/>
      <c r="E39"/>
      <c r="F39"/>
    </row>
    <row r="41" spans="2:7" x14ac:dyDescent="0.25">
      <c r="C41"/>
      <c r="D41" s="13"/>
      <c r="E41"/>
      <c r="F41"/>
    </row>
    <row r="43" spans="2:7" x14ac:dyDescent="0.25">
      <c r="C43"/>
      <c r="D43" s="13"/>
      <c r="E43"/>
      <c r="F43"/>
    </row>
    <row r="45" spans="2:7" x14ac:dyDescent="0.25">
      <c r="C45"/>
      <c r="D45" s="13"/>
      <c r="E45"/>
      <c r="F45"/>
    </row>
    <row r="47" spans="2:7" x14ac:dyDescent="0.25">
      <c r="C47"/>
      <c r="D47" s="13"/>
      <c r="E47"/>
      <c r="F47"/>
    </row>
    <row r="49" spans="3:6" x14ac:dyDescent="0.25">
      <c r="C49"/>
      <c r="D49" s="13"/>
      <c r="E49"/>
      <c r="F49"/>
    </row>
    <row r="51" spans="3:6" x14ac:dyDescent="0.25">
      <c r="C51"/>
      <c r="D51" s="13"/>
      <c r="E51"/>
      <c r="F51"/>
    </row>
    <row r="53" spans="3:6" x14ac:dyDescent="0.25">
      <c r="C53"/>
      <c r="D53" s="13"/>
      <c r="E53"/>
      <c r="F53"/>
    </row>
    <row r="55" spans="3:6" x14ac:dyDescent="0.25">
      <c r="C55"/>
      <c r="D55" s="13"/>
      <c r="E55"/>
      <c r="F55"/>
    </row>
  </sheetData>
  <mergeCells count="4">
    <mergeCell ref="B5:F5"/>
    <mergeCell ref="B1:F1"/>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2018-01-26T15:10:15Z</dcterms:modified>
</cp:coreProperties>
</file>